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Ranges" sheetId="1" state="visible" r:id="rId2"/>
    <sheet name="t5-1500-100kr" sheetId="2" state="visible" r:id="rId3"/>
  </sheets>
  <definedNames>
    <definedName function="false" hidden="true" localSheetId="1" name="_xlnm._FilterDatabase" vbProcedure="false">'t5-1500-100kr'!$A$1:$F$237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<sst xmlns="http://schemas.openxmlformats.org/spreadsheetml/2006/main" count="247" uniqueCount="244">
  <si>
    <t xml:space="preserve">Ix</t>
  </si>
  <si>
    <t xml:space="preserve">Season</t>
  </si>
  <si>
    <t xml:space="preserve">Average</t>
  </si>
  <si>
    <t xml:space="preserve">Median</t>
  </si>
  <si>
    <t xml:space="preserve">Percent</t>
  </si>
  <si>
    <t xml:space="preserve">Octile</t>
  </si>
  <si>
    <t xml:space="preserve">Strength</t>
  </si>
  <si>
    <t xml:space="preserve">Events</t>
  </si>
  <si>
    <t xml:space="preserve">C1</t>
  </si>
  <si>
    <t xml:space="preserve">C2</t>
  </si>
  <si>
    <t xml:space="preserve">C3</t>
  </si>
  <si>
    <t xml:space="preserve">C4</t>
  </si>
  <si>
    <t xml:space="preserve">C5</t>
  </si>
  <si>
    <t xml:space="preserve">C6</t>
  </si>
  <si>
    <t xml:space="preserve">C7</t>
  </si>
  <si>
    <t xml:space="preserve">C8</t>
  </si>
  <si>
    <t xml:space="preserve">C9</t>
  </si>
  <si>
    <t xml:space="preserve">C10</t>
  </si>
  <si>
    <t xml:space="preserve">C11</t>
  </si>
  <si>
    <t xml:space="preserve">C12</t>
  </si>
  <si>
    <t xml:space="preserve">C13</t>
  </si>
  <si>
    <t xml:space="preserve">C14</t>
  </si>
  <si>
    <t xml:space="preserve">P1</t>
  </si>
  <si>
    <t xml:space="preserve">C15</t>
  </si>
  <si>
    <t xml:space="preserve">P2</t>
  </si>
  <si>
    <t xml:space="preserve">C16</t>
  </si>
  <si>
    <t xml:space="preserve">P3</t>
  </si>
  <si>
    <t xml:space="preserve">C17</t>
  </si>
  <si>
    <t xml:space="preserve">C18</t>
  </si>
  <si>
    <t xml:space="preserve">C19</t>
  </si>
  <si>
    <t xml:space="preserve">C20</t>
  </si>
  <si>
    <t xml:space="preserve">C21</t>
  </si>
  <si>
    <t xml:space="preserve">C22</t>
  </si>
  <si>
    <t xml:space="preserve">C23</t>
  </si>
  <si>
    <t xml:space="preserve">C24</t>
  </si>
  <si>
    <t xml:space="preserve">C25</t>
  </si>
  <si>
    <t xml:space="preserve">C26</t>
  </si>
  <si>
    <t xml:space="preserve">C27</t>
  </si>
  <si>
    <t xml:space="preserve">C28</t>
  </si>
  <si>
    <t xml:space="preserve">C29</t>
  </si>
  <si>
    <t xml:space="preserve">C30</t>
  </si>
  <si>
    <t xml:space="preserve">C31</t>
  </si>
  <si>
    <t xml:space="preserve">C32</t>
  </si>
  <si>
    <t xml:space="preserve">C33</t>
  </si>
  <si>
    <t xml:space="preserve">C34</t>
  </si>
  <si>
    <t xml:space="preserve">C35</t>
  </si>
  <si>
    <t xml:space="preserve">C36</t>
  </si>
  <si>
    <t xml:space="preserve">C37</t>
  </si>
  <si>
    <t xml:space="preserve">C38</t>
  </si>
  <si>
    <t xml:space="preserve">C39</t>
  </si>
  <si>
    <t xml:space="preserve">C40</t>
  </si>
  <si>
    <t xml:space="preserve">C41</t>
  </si>
  <si>
    <t xml:space="preserve">C42</t>
  </si>
  <si>
    <t xml:space="preserve">C43</t>
  </si>
  <si>
    <t xml:space="preserve">C44</t>
  </si>
  <si>
    <t xml:space="preserve">C45</t>
  </si>
  <si>
    <t xml:space="preserve">C46</t>
  </si>
  <si>
    <t xml:space="preserve">C47</t>
  </si>
  <si>
    <t xml:space="preserve">C48</t>
  </si>
  <si>
    <t xml:space="preserve">C49</t>
  </si>
  <si>
    <t xml:space="preserve">C50</t>
  </si>
  <si>
    <t xml:space="preserve">C51</t>
  </si>
  <si>
    <t xml:space="preserve">C52</t>
  </si>
  <si>
    <t xml:space="preserve">C53</t>
  </si>
  <si>
    <t xml:space="preserve">C54</t>
  </si>
  <si>
    <t xml:space="preserve">C55</t>
  </si>
  <si>
    <t xml:space="preserve">C56</t>
  </si>
  <si>
    <t xml:space="preserve">C57</t>
  </si>
  <si>
    <t xml:space="preserve">C58</t>
  </si>
  <si>
    <t xml:space="preserve">C59</t>
  </si>
  <si>
    <t xml:space="preserve">C60</t>
  </si>
  <si>
    <t xml:space="preserve">C61</t>
  </si>
  <si>
    <t xml:space="preserve">C62</t>
  </si>
  <si>
    <t xml:space="preserve">C63</t>
  </si>
  <si>
    <t xml:space="preserve">C64</t>
  </si>
  <si>
    <t xml:space="preserve">C65</t>
  </si>
  <si>
    <t xml:space="preserve">C66</t>
  </si>
  <si>
    <t xml:space="preserve">C67</t>
  </si>
  <si>
    <t xml:space="preserve">C68</t>
  </si>
  <si>
    <t xml:space="preserve">C69</t>
  </si>
  <si>
    <t xml:space="preserve">C70</t>
  </si>
  <si>
    <t xml:space="preserve">C71</t>
  </si>
  <si>
    <t xml:space="preserve">C72</t>
  </si>
  <si>
    <t xml:space="preserve">C73</t>
  </si>
  <si>
    <t xml:space="preserve">C74</t>
  </si>
  <si>
    <t xml:space="preserve">C75</t>
  </si>
  <si>
    <t xml:space="preserve">C76</t>
  </si>
  <si>
    <t xml:space="preserve">C77</t>
  </si>
  <si>
    <t xml:space="preserve">C78</t>
  </si>
  <si>
    <t xml:space="preserve">C79</t>
  </si>
  <si>
    <t xml:space="preserve">C80</t>
  </si>
  <si>
    <t xml:space="preserve">C81</t>
  </si>
  <si>
    <t xml:space="preserve">C82</t>
  </si>
  <si>
    <t xml:space="preserve">C83</t>
  </si>
  <si>
    <t xml:space="preserve">C84</t>
  </si>
  <si>
    <t xml:space="preserve">C85</t>
  </si>
  <si>
    <t xml:space="preserve">C86</t>
  </si>
  <si>
    <t xml:space="preserve">C87</t>
  </si>
  <si>
    <t xml:space="preserve">C88</t>
  </si>
  <si>
    <t xml:space="preserve">C89</t>
  </si>
  <si>
    <t xml:space="preserve">C90</t>
  </si>
  <si>
    <t xml:space="preserve">C91</t>
  </si>
  <si>
    <t xml:space="preserve">C92</t>
  </si>
  <si>
    <t xml:space="preserve">C93</t>
  </si>
  <si>
    <t xml:space="preserve">C94</t>
  </si>
  <si>
    <t xml:space="preserve">C95</t>
  </si>
  <si>
    <t xml:space="preserve">C96</t>
  </si>
  <si>
    <t xml:space="preserve">C97</t>
  </si>
  <si>
    <t xml:space="preserve">C98</t>
  </si>
  <si>
    <t xml:space="preserve">C99</t>
  </si>
  <si>
    <t xml:space="preserve">C100</t>
  </si>
  <si>
    <t xml:space="preserve">C101</t>
  </si>
  <si>
    <t xml:space="preserve">C102</t>
  </si>
  <si>
    <t xml:space="preserve">C103</t>
  </si>
  <si>
    <t xml:space="preserve">C104</t>
  </si>
  <si>
    <t xml:space="preserve">C105</t>
  </si>
  <si>
    <t xml:space="preserve">C106</t>
  </si>
  <si>
    <t xml:space="preserve">C107</t>
  </si>
  <si>
    <t xml:space="preserve">C108</t>
  </si>
  <si>
    <t xml:space="preserve">C109</t>
  </si>
  <si>
    <t xml:space="preserve">C110</t>
  </si>
  <si>
    <t xml:space="preserve">C111</t>
  </si>
  <si>
    <t xml:space="preserve">C112</t>
  </si>
  <si>
    <t xml:space="preserve">C113</t>
  </si>
  <si>
    <t xml:space="preserve">C114</t>
  </si>
  <si>
    <t xml:space="preserve">C115</t>
  </si>
  <si>
    <t xml:space="preserve">C116</t>
  </si>
  <si>
    <t xml:space="preserve">C117</t>
  </si>
  <si>
    <t xml:space="preserve">C118</t>
  </si>
  <si>
    <t xml:space="preserve">C119</t>
  </si>
  <si>
    <t xml:space="preserve">C120</t>
  </si>
  <si>
    <t xml:space="preserve">C121</t>
  </si>
  <si>
    <t xml:space="preserve">C122</t>
  </si>
  <si>
    <t xml:space="preserve">C123</t>
  </si>
  <si>
    <t xml:space="preserve">C124</t>
  </si>
  <si>
    <t xml:space="preserve">C125</t>
  </si>
  <si>
    <t xml:space="preserve">C126</t>
  </si>
  <si>
    <t xml:space="preserve">C127</t>
  </si>
  <si>
    <t xml:space="preserve">C128</t>
  </si>
  <si>
    <t xml:space="preserve">C129</t>
  </si>
  <si>
    <t xml:space="preserve">C130</t>
  </si>
  <si>
    <t xml:space="preserve">C131</t>
  </si>
  <si>
    <t xml:space="preserve">C132</t>
  </si>
  <si>
    <t xml:space="preserve">C133</t>
  </si>
  <si>
    <t xml:space="preserve">C134</t>
  </si>
  <si>
    <t xml:space="preserve">C135</t>
  </si>
  <si>
    <t xml:space="preserve">C136</t>
  </si>
  <si>
    <t xml:space="preserve">C137</t>
  </si>
  <si>
    <t xml:space="preserve">C138</t>
  </si>
  <si>
    <t xml:space="preserve">C139</t>
  </si>
  <si>
    <t xml:space="preserve">C140</t>
  </si>
  <si>
    <t xml:space="preserve">C141</t>
  </si>
  <si>
    <t xml:space="preserve">C142</t>
  </si>
  <si>
    <t xml:space="preserve">C143</t>
  </si>
  <si>
    <t xml:space="preserve">C144</t>
  </si>
  <si>
    <t xml:space="preserve">C145</t>
  </si>
  <si>
    <t xml:space="preserve">C146</t>
  </si>
  <si>
    <t xml:space="preserve">C147</t>
  </si>
  <si>
    <t xml:space="preserve">C148</t>
  </si>
  <si>
    <t xml:space="preserve">C149</t>
  </si>
  <si>
    <t xml:space="preserve">C150</t>
  </si>
  <si>
    <t xml:space="preserve">C151</t>
  </si>
  <si>
    <t xml:space="preserve">C152</t>
  </si>
  <si>
    <t xml:space="preserve">C153</t>
  </si>
  <si>
    <t xml:space="preserve">C154</t>
  </si>
  <si>
    <t xml:space="preserve">C155</t>
  </si>
  <si>
    <t xml:space="preserve">C156</t>
  </si>
  <si>
    <t xml:space="preserve">C157</t>
  </si>
  <si>
    <t xml:space="preserve">C158</t>
  </si>
  <si>
    <t xml:space="preserve">C159</t>
  </si>
  <si>
    <t xml:space="preserve">C160</t>
  </si>
  <si>
    <t xml:space="preserve">C161</t>
  </si>
  <si>
    <t xml:space="preserve">C162</t>
  </si>
  <si>
    <t xml:space="preserve">C163</t>
  </si>
  <si>
    <t xml:space="preserve">C164</t>
  </si>
  <si>
    <t xml:space="preserve">C165</t>
  </si>
  <si>
    <t xml:space="preserve">C166</t>
  </si>
  <si>
    <t xml:space="preserve">C167</t>
  </si>
  <si>
    <t xml:space="preserve">C168</t>
  </si>
  <si>
    <t xml:space="preserve">C169</t>
  </si>
  <si>
    <t xml:space="preserve">C170</t>
  </si>
  <si>
    <t xml:space="preserve">C171</t>
  </si>
  <si>
    <t xml:space="preserve">C172</t>
  </si>
  <si>
    <t xml:space="preserve">C173</t>
  </si>
  <si>
    <t xml:space="preserve">C174</t>
  </si>
  <si>
    <t xml:space="preserve">C175</t>
  </si>
  <si>
    <t xml:space="preserve">C176</t>
  </si>
  <si>
    <t xml:space="preserve">C177</t>
  </si>
  <si>
    <t xml:space="preserve">C178</t>
  </si>
  <si>
    <t xml:space="preserve">C179</t>
  </si>
  <si>
    <t xml:space="preserve">C180</t>
  </si>
  <si>
    <t xml:space="preserve">C181</t>
  </si>
  <si>
    <t xml:space="preserve">C182</t>
  </si>
  <si>
    <t xml:space="preserve">C183</t>
  </si>
  <si>
    <t xml:space="preserve">C184</t>
  </si>
  <si>
    <t xml:space="preserve">C185</t>
  </si>
  <si>
    <t xml:space="preserve">C186</t>
  </si>
  <si>
    <t xml:space="preserve">C187</t>
  </si>
  <si>
    <t xml:space="preserve">C188</t>
  </si>
  <si>
    <t xml:space="preserve">C189</t>
  </si>
  <si>
    <t xml:space="preserve">C190</t>
  </si>
  <si>
    <t xml:space="preserve">C191</t>
  </si>
  <si>
    <t xml:space="preserve">C192</t>
  </si>
  <si>
    <t xml:space="preserve">C193</t>
  </si>
  <si>
    <t xml:space="preserve">C194</t>
  </si>
  <si>
    <t xml:space="preserve">C195</t>
  </si>
  <si>
    <t xml:space="preserve">C196</t>
  </si>
  <si>
    <t xml:space="preserve">C197</t>
  </si>
  <si>
    <t xml:space="preserve">C198</t>
  </si>
  <si>
    <t xml:space="preserve">C199</t>
  </si>
  <si>
    <t xml:space="preserve">C200</t>
  </si>
  <si>
    <t xml:space="preserve">C201</t>
  </si>
  <si>
    <t xml:space="preserve">C202</t>
  </si>
  <si>
    <t xml:space="preserve">C203</t>
  </si>
  <si>
    <t xml:space="preserve">C204</t>
  </si>
  <si>
    <t xml:space="preserve">C205</t>
  </si>
  <si>
    <t xml:space="preserve">C206</t>
  </si>
  <si>
    <t xml:space="preserve">C207</t>
  </si>
  <si>
    <t xml:space="preserve">C208</t>
  </si>
  <si>
    <t xml:space="preserve">C209</t>
  </si>
  <si>
    <t xml:space="preserve">C210</t>
  </si>
  <si>
    <t xml:space="preserve">C211</t>
  </si>
  <si>
    <t xml:space="preserve">C212</t>
  </si>
  <si>
    <t xml:space="preserve">C213</t>
  </si>
  <si>
    <t xml:space="preserve">C214</t>
  </si>
  <si>
    <t xml:space="preserve">C215</t>
  </si>
  <si>
    <t xml:space="preserve">C216</t>
  </si>
  <si>
    <t xml:space="preserve">C217</t>
  </si>
  <si>
    <t xml:space="preserve">C218</t>
  </si>
  <si>
    <t xml:space="preserve">C219</t>
  </si>
  <si>
    <t xml:space="preserve">C220</t>
  </si>
  <si>
    <t xml:space="preserve">C221</t>
  </si>
  <si>
    <t xml:space="preserve">C222</t>
  </si>
  <si>
    <t xml:space="preserve">C223</t>
  </si>
  <si>
    <t xml:space="preserve">C224</t>
  </si>
  <si>
    <t xml:space="preserve">C225</t>
  </si>
  <si>
    <t xml:space="preserve">C226</t>
  </si>
  <si>
    <t xml:space="preserve">C227</t>
  </si>
  <si>
    <t xml:space="preserve">C228</t>
  </si>
  <si>
    <t xml:space="preserve">C229</t>
  </si>
  <si>
    <t xml:space="preserve">C230</t>
  </si>
  <si>
    <t xml:space="preserve">C231</t>
  </si>
  <si>
    <t xml:space="preserve">C232</t>
  </si>
  <si>
    <t xml:space="preserve">C233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</si>
</sst>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E+00"/>
    <numFmt numFmtId="166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458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Ranges!$C$1</c:f>
              <c:strCache>
                <c:ptCount val="1"/>
                <c:pt idx="0">
                  <c:v>Average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Ranges!$B$2:$B$21</c:f>
              <c:strCach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strCache>
            </c:strRef>
          </c:cat>
          <c:val>
            <c:numRef>
              <c:f>Ranges!$C$2:$C$21</c:f>
              <c:numCache>
                <c:formatCode>General</c:formatCode>
                <c:ptCount val="20"/>
                <c:pt idx="0">
                  <c:v>2.16876953953576</c:v>
                </c:pt>
                <c:pt idx="1">
                  <c:v>5.20168504715988</c:v>
                </c:pt>
                <c:pt idx="2">
                  <c:v>8.03209079322087</c:v>
                </c:pt>
                <c:pt idx="3">
                  <c:v>10.9871111795663</c:v>
                </c:pt>
                <c:pt idx="4">
                  <c:v>16.4252080862215</c:v>
                </c:pt>
                <c:pt idx="5">
                  <c:v>20.337159962831</c:v>
                </c:pt>
                <c:pt idx="6">
                  <c:v>4.43345623085072</c:v>
                </c:pt>
                <c:pt idx="7">
                  <c:v>14.2213564972877</c:v>
                </c:pt>
                <c:pt idx="8">
                  <c:v>19.4775475941511</c:v>
                </c:pt>
                <c:pt idx="9">
                  <c:v>20.2679969893047</c:v>
                </c:pt>
                <c:pt idx="10">
                  <c:v>10.179756829917</c:v>
                </c:pt>
                <c:pt idx="11">
                  <c:v>17.9833512631648</c:v>
                </c:pt>
                <c:pt idx="12">
                  <c:v>18.0420985581882</c:v>
                </c:pt>
                <c:pt idx="13">
                  <c:v>16.7580898298419</c:v>
                </c:pt>
                <c:pt idx="14">
                  <c:v>8.11696209269825</c:v>
                </c:pt>
                <c:pt idx="15">
                  <c:v>8.91207421131835</c:v>
                </c:pt>
                <c:pt idx="16">
                  <c:v>4.73057444860839</c:v>
                </c:pt>
                <c:pt idx="17">
                  <c:v>4.5481946169741</c:v>
                </c:pt>
                <c:pt idx="18">
                  <c:v>9.70921522544701</c:v>
                </c:pt>
                <c:pt idx="19">
                  <c:v>11.4806608698721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Ranges!$D$1</c:f>
              <c:strCache>
                <c:ptCount val="1"/>
                <c:pt idx="0">
                  <c:v>Median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Ranges!$B$2:$B$21</c:f>
              <c:strCache>
                <c:ptCount val="20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</c:strCache>
            </c:strRef>
          </c:cat>
          <c:val>
            <c:numRef>
              <c:f>Ranges!$D$2:$D$21</c:f>
              <c:numCache>
                <c:formatCode>General</c:formatCode>
                <c:ptCount val="20"/>
                <c:pt idx="0">
                  <c:v>2.15097127400156</c:v>
                </c:pt>
                <c:pt idx="1">
                  <c:v>5.00191323869383</c:v>
                </c:pt>
                <c:pt idx="2">
                  <c:v>8.14730324262669</c:v>
                </c:pt>
                <c:pt idx="3">
                  <c:v>10.8707468203066</c:v>
                </c:pt>
                <c:pt idx="4">
                  <c:v>16.1159004277959</c:v>
                </c:pt>
                <c:pt idx="5">
                  <c:v>19.7177959451178</c:v>
                </c:pt>
                <c:pt idx="6">
                  <c:v>3.39120998372219</c:v>
                </c:pt>
                <c:pt idx="7">
                  <c:v>13.1492439184747</c:v>
                </c:pt>
                <c:pt idx="8">
                  <c:v>13.5946517457407</c:v>
                </c:pt>
                <c:pt idx="9">
                  <c:v>18.1378088823319</c:v>
                </c:pt>
                <c:pt idx="10">
                  <c:v>9.54380606986066</c:v>
                </c:pt>
                <c:pt idx="11">
                  <c:v>16.8717433835014</c:v>
                </c:pt>
                <c:pt idx="12">
                  <c:v>17.1174501152469</c:v>
                </c:pt>
                <c:pt idx="13">
                  <c:v>17.6474558189306</c:v>
                </c:pt>
                <c:pt idx="14">
                  <c:v>7.33964795808587</c:v>
                </c:pt>
                <c:pt idx="15">
                  <c:v>8.8837207907632</c:v>
                </c:pt>
                <c:pt idx="16">
                  <c:v>4.67302436529435</c:v>
                </c:pt>
                <c:pt idx="17">
                  <c:v>3.64351319917357</c:v>
                </c:pt>
                <c:pt idx="18">
                  <c:v>7.97308731817968</c:v>
                </c:pt>
                <c:pt idx="19">
                  <c:v>10.9156766125745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51401528"/>
        <c:axId val="86680744"/>
      </c:lineChart>
      <c:catAx>
        <c:axId val="51401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6680744"/>
        <c:crosses val="autoZero"/>
        <c:auto val="1"/>
        <c:lblAlgn val="ctr"/>
        <c:lblOffset val="100"/>
        <c:noMultiLvlLbl val="0"/>
      </c:catAx>
      <c:valAx>
        <c:axId val="86680744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0.000E+00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51401528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autoTitleDeleted val="1"/>
    <c:plotArea>
      <c:lineChart>
        <c:grouping val="standard"/>
        <c:varyColors val="0"/>
        <c:ser>
          <c:idx val="0"/>
          <c:order val="0"/>
          <c:tx>
            <c:strRef>
              <c:f>'t5-1500-100kr'!$C$1</c:f>
              <c:strCache>
                <c:ptCount val="1"/>
                <c:pt idx="0">
                  <c:v>Strength</c:v>
                </c:pt>
              </c:strCache>
            </c:strRef>
          </c:tx>
          <c:spPr>
            <a:solidFill>
              <a:srgbClr val="004586"/>
            </a:solidFill>
            <a:ln w="18360">
              <a:solidFill>
                <a:srgbClr val="004586"/>
              </a:solidFill>
              <a:round/>
            </a:ln>
          </c:spPr>
          <c:marker>
            <c:symbol val="x"/>
            <c:size val="8"/>
            <c:spPr>
              <a:solidFill>
                <a:srgbClr val="004586"/>
              </a:solidFill>
            </c:spPr>
          </c:marker>
          <c:dPt>
            <c:idx val="3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6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4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6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7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02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150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Pt>
            <c:idx val="202"/>
            <c:marker>
              <c:symbol val="x"/>
              <c:size val="8"/>
              <c:spPr>
                <a:solidFill>
                  <a:srgbClr val="004586"/>
                </a:solidFill>
              </c:spPr>
            </c:marker>
          </c:dPt>
          <c:dLbls>
            <c:dLbl>
              <c:idx val="3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6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4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6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7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02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50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02"/>
              <c:txPr>
                <a:bodyPr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dLblPos val="r"/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dLblPos val="r"/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't5-1500-100kr'!$A$2:$A$237</c:f>
              <c:strCache>
                <c:ptCount val="236"/>
                <c:pt idx="0">
                  <c:v>C1</c:v>
                </c:pt>
                <c:pt idx="1">
                  <c:v>C2</c:v>
                </c:pt>
                <c:pt idx="2">
                  <c:v>C3</c:v>
                </c:pt>
                <c:pt idx="3">
                  <c:v>C4</c:v>
                </c:pt>
                <c:pt idx="4">
                  <c:v>C5</c:v>
                </c:pt>
                <c:pt idx="5">
                  <c:v>C6</c:v>
                </c:pt>
                <c:pt idx="6">
                  <c:v>C7</c:v>
                </c:pt>
                <c:pt idx="7">
                  <c:v>C8</c:v>
                </c:pt>
                <c:pt idx="8">
                  <c:v>C9</c:v>
                </c:pt>
                <c:pt idx="9">
                  <c:v>C10</c:v>
                </c:pt>
                <c:pt idx="10">
                  <c:v>C11</c:v>
                </c:pt>
                <c:pt idx="11">
                  <c:v>C12</c:v>
                </c:pt>
                <c:pt idx="12">
                  <c:v>C13</c:v>
                </c:pt>
                <c:pt idx="13">
                  <c:v>C14</c:v>
                </c:pt>
                <c:pt idx="14">
                  <c:v>P1</c:v>
                </c:pt>
                <c:pt idx="15">
                  <c:v>C15</c:v>
                </c:pt>
                <c:pt idx="16">
                  <c:v>P2</c:v>
                </c:pt>
                <c:pt idx="17">
                  <c:v>C16</c:v>
                </c:pt>
                <c:pt idx="18">
                  <c:v>P3</c:v>
                </c:pt>
                <c:pt idx="19">
                  <c:v>C17</c:v>
                </c:pt>
                <c:pt idx="20">
                  <c:v>C18</c:v>
                </c:pt>
                <c:pt idx="21">
                  <c:v>C19</c:v>
                </c:pt>
                <c:pt idx="22">
                  <c:v>C20</c:v>
                </c:pt>
                <c:pt idx="23">
                  <c:v>C21</c:v>
                </c:pt>
                <c:pt idx="24">
                  <c:v>C22</c:v>
                </c:pt>
                <c:pt idx="25">
                  <c:v>C23</c:v>
                </c:pt>
                <c:pt idx="26">
                  <c:v>C24</c:v>
                </c:pt>
                <c:pt idx="27">
                  <c:v>C25</c:v>
                </c:pt>
                <c:pt idx="28">
                  <c:v>C26</c:v>
                </c:pt>
                <c:pt idx="29">
                  <c:v>C27</c:v>
                </c:pt>
                <c:pt idx="30">
                  <c:v>C28</c:v>
                </c:pt>
                <c:pt idx="31">
                  <c:v>C29</c:v>
                </c:pt>
                <c:pt idx="32">
                  <c:v>C30</c:v>
                </c:pt>
                <c:pt idx="33">
                  <c:v>C31</c:v>
                </c:pt>
                <c:pt idx="34">
                  <c:v>C32</c:v>
                </c:pt>
                <c:pt idx="35">
                  <c:v>C33</c:v>
                </c:pt>
                <c:pt idx="36">
                  <c:v>C34</c:v>
                </c:pt>
                <c:pt idx="37">
                  <c:v>C35</c:v>
                </c:pt>
                <c:pt idx="38">
                  <c:v>C36</c:v>
                </c:pt>
                <c:pt idx="39">
                  <c:v>C37</c:v>
                </c:pt>
                <c:pt idx="40">
                  <c:v>C38</c:v>
                </c:pt>
                <c:pt idx="41">
                  <c:v>C39</c:v>
                </c:pt>
                <c:pt idx="42">
                  <c:v>C40</c:v>
                </c:pt>
                <c:pt idx="43">
                  <c:v>C41</c:v>
                </c:pt>
                <c:pt idx="44">
                  <c:v>C42</c:v>
                </c:pt>
                <c:pt idx="45">
                  <c:v>C43</c:v>
                </c:pt>
                <c:pt idx="46">
                  <c:v>C44</c:v>
                </c:pt>
                <c:pt idx="47">
                  <c:v>C45</c:v>
                </c:pt>
                <c:pt idx="48">
                  <c:v>C46</c:v>
                </c:pt>
                <c:pt idx="49">
                  <c:v>C47</c:v>
                </c:pt>
                <c:pt idx="50">
                  <c:v>C48</c:v>
                </c:pt>
                <c:pt idx="51">
                  <c:v>C49</c:v>
                </c:pt>
                <c:pt idx="52">
                  <c:v>C50</c:v>
                </c:pt>
                <c:pt idx="53">
                  <c:v>C51</c:v>
                </c:pt>
                <c:pt idx="54">
                  <c:v>C52</c:v>
                </c:pt>
                <c:pt idx="55">
                  <c:v>C53</c:v>
                </c:pt>
                <c:pt idx="56">
                  <c:v>C54</c:v>
                </c:pt>
                <c:pt idx="57">
                  <c:v>C55</c:v>
                </c:pt>
                <c:pt idx="58">
                  <c:v>C56</c:v>
                </c:pt>
                <c:pt idx="59">
                  <c:v>C57</c:v>
                </c:pt>
                <c:pt idx="60">
                  <c:v>C58</c:v>
                </c:pt>
                <c:pt idx="61">
                  <c:v>C59</c:v>
                </c:pt>
                <c:pt idx="62">
                  <c:v>C60</c:v>
                </c:pt>
                <c:pt idx="63">
                  <c:v>C61</c:v>
                </c:pt>
                <c:pt idx="64">
                  <c:v>C62</c:v>
                </c:pt>
                <c:pt idx="65">
                  <c:v>C63</c:v>
                </c:pt>
                <c:pt idx="66">
                  <c:v>C64</c:v>
                </c:pt>
                <c:pt idx="67">
                  <c:v>C65</c:v>
                </c:pt>
                <c:pt idx="68">
                  <c:v>C66</c:v>
                </c:pt>
                <c:pt idx="69">
                  <c:v>C67</c:v>
                </c:pt>
                <c:pt idx="70">
                  <c:v>C68</c:v>
                </c:pt>
                <c:pt idx="71">
                  <c:v>C69</c:v>
                </c:pt>
                <c:pt idx="72">
                  <c:v>C70</c:v>
                </c:pt>
                <c:pt idx="73">
                  <c:v>C71</c:v>
                </c:pt>
                <c:pt idx="74">
                  <c:v>C72</c:v>
                </c:pt>
                <c:pt idx="75">
                  <c:v>C73</c:v>
                </c:pt>
                <c:pt idx="76">
                  <c:v>C74</c:v>
                </c:pt>
                <c:pt idx="77">
                  <c:v>C75</c:v>
                </c:pt>
                <c:pt idx="78">
                  <c:v>C76</c:v>
                </c:pt>
                <c:pt idx="79">
                  <c:v>C77</c:v>
                </c:pt>
                <c:pt idx="80">
                  <c:v>C78</c:v>
                </c:pt>
                <c:pt idx="81">
                  <c:v>C79</c:v>
                </c:pt>
                <c:pt idx="82">
                  <c:v>C80</c:v>
                </c:pt>
                <c:pt idx="83">
                  <c:v>C81</c:v>
                </c:pt>
                <c:pt idx="84">
                  <c:v>C82</c:v>
                </c:pt>
                <c:pt idx="85">
                  <c:v>C83</c:v>
                </c:pt>
                <c:pt idx="86">
                  <c:v>C84</c:v>
                </c:pt>
                <c:pt idx="87">
                  <c:v>C85</c:v>
                </c:pt>
                <c:pt idx="88">
                  <c:v>C86</c:v>
                </c:pt>
                <c:pt idx="89">
                  <c:v>C87</c:v>
                </c:pt>
                <c:pt idx="90">
                  <c:v>C88</c:v>
                </c:pt>
                <c:pt idx="91">
                  <c:v>C89</c:v>
                </c:pt>
                <c:pt idx="92">
                  <c:v>C90</c:v>
                </c:pt>
                <c:pt idx="93">
                  <c:v>C91</c:v>
                </c:pt>
                <c:pt idx="94">
                  <c:v>C92</c:v>
                </c:pt>
                <c:pt idx="95">
                  <c:v>C93</c:v>
                </c:pt>
                <c:pt idx="96">
                  <c:v>C94</c:v>
                </c:pt>
                <c:pt idx="97">
                  <c:v>C95</c:v>
                </c:pt>
                <c:pt idx="98">
                  <c:v>C96</c:v>
                </c:pt>
                <c:pt idx="99">
                  <c:v>C97</c:v>
                </c:pt>
                <c:pt idx="100">
                  <c:v>C98</c:v>
                </c:pt>
                <c:pt idx="101">
                  <c:v>C99</c:v>
                </c:pt>
                <c:pt idx="102">
                  <c:v>C100</c:v>
                </c:pt>
                <c:pt idx="103">
                  <c:v>C101</c:v>
                </c:pt>
                <c:pt idx="104">
                  <c:v>C102</c:v>
                </c:pt>
                <c:pt idx="105">
                  <c:v>C103</c:v>
                </c:pt>
                <c:pt idx="106">
                  <c:v>C104</c:v>
                </c:pt>
                <c:pt idx="107">
                  <c:v>C105</c:v>
                </c:pt>
                <c:pt idx="108">
                  <c:v>C106</c:v>
                </c:pt>
                <c:pt idx="109">
                  <c:v>C107</c:v>
                </c:pt>
                <c:pt idx="110">
                  <c:v>C108</c:v>
                </c:pt>
                <c:pt idx="111">
                  <c:v>C109</c:v>
                </c:pt>
                <c:pt idx="112">
                  <c:v>C110</c:v>
                </c:pt>
                <c:pt idx="113">
                  <c:v>C111</c:v>
                </c:pt>
                <c:pt idx="114">
                  <c:v>C112</c:v>
                </c:pt>
                <c:pt idx="115">
                  <c:v>C113</c:v>
                </c:pt>
                <c:pt idx="116">
                  <c:v>C114</c:v>
                </c:pt>
                <c:pt idx="117">
                  <c:v>C115</c:v>
                </c:pt>
                <c:pt idx="118">
                  <c:v>C116</c:v>
                </c:pt>
                <c:pt idx="119">
                  <c:v>C117</c:v>
                </c:pt>
                <c:pt idx="120">
                  <c:v>C118</c:v>
                </c:pt>
                <c:pt idx="121">
                  <c:v>C119</c:v>
                </c:pt>
                <c:pt idx="122">
                  <c:v>C120</c:v>
                </c:pt>
                <c:pt idx="123">
                  <c:v>C121</c:v>
                </c:pt>
                <c:pt idx="124">
                  <c:v>C122</c:v>
                </c:pt>
                <c:pt idx="125">
                  <c:v>C123</c:v>
                </c:pt>
                <c:pt idx="126">
                  <c:v>C124</c:v>
                </c:pt>
                <c:pt idx="127">
                  <c:v>C125</c:v>
                </c:pt>
                <c:pt idx="128">
                  <c:v>C126</c:v>
                </c:pt>
                <c:pt idx="129">
                  <c:v>C127</c:v>
                </c:pt>
                <c:pt idx="130">
                  <c:v>C128</c:v>
                </c:pt>
                <c:pt idx="131">
                  <c:v>C129</c:v>
                </c:pt>
                <c:pt idx="132">
                  <c:v>C130</c:v>
                </c:pt>
                <c:pt idx="133">
                  <c:v>C131</c:v>
                </c:pt>
                <c:pt idx="134">
                  <c:v>C132</c:v>
                </c:pt>
                <c:pt idx="135">
                  <c:v>C133</c:v>
                </c:pt>
                <c:pt idx="136">
                  <c:v>C134</c:v>
                </c:pt>
                <c:pt idx="137">
                  <c:v>C135</c:v>
                </c:pt>
                <c:pt idx="138">
                  <c:v>C136</c:v>
                </c:pt>
                <c:pt idx="139">
                  <c:v>C137</c:v>
                </c:pt>
                <c:pt idx="140">
                  <c:v>C138</c:v>
                </c:pt>
                <c:pt idx="141">
                  <c:v>C139</c:v>
                </c:pt>
                <c:pt idx="142">
                  <c:v>C140</c:v>
                </c:pt>
                <c:pt idx="143">
                  <c:v>C141</c:v>
                </c:pt>
                <c:pt idx="144">
                  <c:v>C142</c:v>
                </c:pt>
                <c:pt idx="145">
                  <c:v>C143</c:v>
                </c:pt>
                <c:pt idx="146">
                  <c:v>C144</c:v>
                </c:pt>
                <c:pt idx="147">
                  <c:v>C145</c:v>
                </c:pt>
                <c:pt idx="148">
                  <c:v>C146</c:v>
                </c:pt>
                <c:pt idx="149">
                  <c:v>C147</c:v>
                </c:pt>
                <c:pt idx="150">
                  <c:v>C148</c:v>
                </c:pt>
                <c:pt idx="151">
                  <c:v>C149</c:v>
                </c:pt>
                <c:pt idx="152">
                  <c:v>C150</c:v>
                </c:pt>
                <c:pt idx="153">
                  <c:v>C151</c:v>
                </c:pt>
                <c:pt idx="154">
                  <c:v>C152</c:v>
                </c:pt>
                <c:pt idx="155">
                  <c:v>C153</c:v>
                </c:pt>
                <c:pt idx="156">
                  <c:v>C154</c:v>
                </c:pt>
                <c:pt idx="157">
                  <c:v>C155</c:v>
                </c:pt>
                <c:pt idx="158">
                  <c:v>C156</c:v>
                </c:pt>
                <c:pt idx="159">
                  <c:v>C157</c:v>
                </c:pt>
                <c:pt idx="160">
                  <c:v>C158</c:v>
                </c:pt>
                <c:pt idx="161">
                  <c:v>C159</c:v>
                </c:pt>
                <c:pt idx="162">
                  <c:v>C160</c:v>
                </c:pt>
                <c:pt idx="163">
                  <c:v>C161</c:v>
                </c:pt>
                <c:pt idx="164">
                  <c:v>C162</c:v>
                </c:pt>
                <c:pt idx="165">
                  <c:v>C163</c:v>
                </c:pt>
                <c:pt idx="166">
                  <c:v>C164</c:v>
                </c:pt>
                <c:pt idx="167">
                  <c:v>C165</c:v>
                </c:pt>
                <c:pt idx="168">
                  <c:v>C166</c:v>
                </c:pt>
                <c:pt idx="169">
                  <c:v>C167</c:v>
                </c:pt>
                <c:pt idx="170">
                  <c:v>C168</c:v>
                </c:pt>
                <c:pt idx="171">
                  <c:v>C169</c:v>
                </c:pt>
                <c:pt idx="172">
                  <c:v>C170</c:v>
                </c:pt>
                <c:pt idx="173">
                  <c:v>C171</c:v>
                </c:pt>
                <c:pt idx="174">
                  <c:v>C172</c:v>
                </c:pt>
                <c:pt idx="175">
                  <c:v>C173</c:v>
                </c:pt>
                <c:pt idx="176">
                  <c:v>C174</c:v>
                </c:pt>
                <c:pt idx="177">
                  <c:v>C175</c:v>
                </c:pt>
                <c:pt idx="178">
                  <c:v>C176</c:v>
                </c:pt>
                <c:pt idx="179">
                  <c:v>C177</c:v>
                </c:pt>
                <c:pt idx="180">
                  <c:v>C178</c:v>
                </c:pt>
                <c:pt idx="181">
                  <c:v>C179</c:v>
                </c:pt>
                <c:pt idx="182">
                  <c:v>C180</c:v>
                </c:pt>
                <c:pt idx="183">
                  <c:v>C181</c:v>
                </c:pt>
                <c:pt idx="184">
                  <c:v>C182</c:v>
                </c:pt>
                <c:pt idx="185">
                  <c:v>C183</c:v>
                </c:pt>
                <c:pt idx="186">
                  <c:v>C184</c:v>
                </c:pt>
                <c:pt idx="187">
                  <c:v>C185</c:v>
                </c:pt>
                <c:pt idx="188">
                  <c:v>C186</c:v>
                </c:pt>
                <c:pt idx="189">
                  <c:v>C187</c:v>
                </c:pt>
                <c:pt idx="190">
                  <c:v>C188</c:v>
                </c:pt>
                <c:pt idx="191">
                  <c:v>C189</c:v>
                </c:pt>
                <c:pt idx="192">
                  <c:v>C190</c:v>
                </c:pt>
                <c:pt idx="193">
                  <c:v>C191</c:v>
                </c:pt>
                <c:pt idx="194">
                  <c:v>C192</c:v>
                </c:pt>
                <c:pt idx="195">
                  <c:v>C193</c:v>
                </c:pt>
                <c:pt idx="196">
                  <c:v>C194</c:v>
                </c:pt>
                <c:pt idx="197">
                  <c:v>C195</c:v>
                </c:pt>
                <c:pt idx="198">
                  <c:v>C196</c:v>
                </c:pt>
                <c:pt idx="199">
                  <c:v>C197</c:v>
                </c:pt>
                <c:pt idx="200">
                  <c:v>C198</c:v>
                </c:pt>
                <c:pt idx="201">
                  <c:v>C199</c:v>
                </c:pt>
                <c:pt idx="202">
                  <c:v>C200</c:v>
                </c:pt>
                <c:pt idx="203">
                  <c:v>C201</c:v>
                </c:pt>
                <c:pt idx="204">
                  <c:v>C202</c:v>
                </c:pt>
                <c:pt idx="205">
                  <c:v>C203</c:v>
                </c:pt>
                <c:pt idx="206">
                  <c:v>C204</c:v>
                </c:pt>
                <c:pt idx="207">
                  <c:v>C205</c:v>
                </c:pt>
                <c:pt idx="208">
                  <c:v>C206</c:v>
                </c:pt>
                <c:pt idx="209">
                  <c:v>C207</c:v>
                </c:pt>
                <c:pt idx="210">
                  <c:v>C208</c:v>
                </c:pt>
                <c:pt idx="211">
                  <c:v>C209</c:v>
                </c:pt>
                <c:pt idx="212">
                  <c:v>C210</c:v>
                </c:pt>
                <c:pt idx="213">
                  <c:v>C211</c:v>
                </c:pt>
                <c:pt idx="214">
                  <c:v>C212</c:v>
                </c:pt>
                <c:pt idx="215">
                  <c:v>C213</c:v>
                </c:pt>
                <c:pt idx="216">
                  <c:v>C214</c:v>
                </c:pt>
                <c:pt idx="217">
                  <c:v>C215</c:v>
                </c:pt>
                <c:pt idx="218">
                  <c:v>C216</c:v>
                </c:pt>
                <c:pt idx="219">
                  <c:v>C217</c:v>
                </c:pt>
                <c:pt idx="220">
                  <c:v>C218</c:v>
                </c:pt>
                <c:pt idx="221">
                  <c:v>C219</c:v>
                </c:pt>
                <c:pt idx="222">
                  <c:v>C220</c:v>
                </c:pt>
                <c:pt idx="223">
                  <c:v>C221</c:v>
                </c:pt>
                <c:pt idx="224">
                  <c:v>C222</c:v>
                </c:pt>
                <c:pt idx="225">
                  <c:v>C223</c:v>
                </c:pt>
                <c:pt idx="226">
                  <c:v>C224</c:v>
                </c:pt>
                <c:pt idx="227">
                  <c:v>C225</c:v>
                </c:pt>
                <c:pt idx="228">
                  <c:v>C226</c:v>
                </c:pt>
                <c:pt idx="229">
                  <c:v>C227</c:v>
                </c:pt>
                <c:pt idx="230">
                  <c:v>C228</c:v>
                </c:pt>
                <c:pt idx="231">
                  <c:v>C229</c:v>
                </c:pt>
                <c:pt idx="232">
                  <c:v>C230</c:v>
                </c:pt>
                <c:pt idx="233">
                  <c:v>C231</c:v>
                </c:pt>
                <c:pt idx="234">
                  <c:v>C232</c:v>
                </c:pt>
                <c:pt idx="235">
                  <c:v>C233</c:v>
                </c:pt>
              </c:strCache>
            </c:strRef>
          </c:cat>
          <c:val>
            <c:numRef>
              <c:f>'t5-1500-100kr'!$C$2:$C$237</c:f>
              <c:numCache>
                <c:formatCode>General</c:formatCode>
                <c:ptCount val="236"/>
                <c:pt idx="0">
                  <c:v>2.01523517794527</c:v>
                </c:pt>
                <c:pt idx="1">
                  <c:v>2.57672189440594</c:v>
                </c:pt>
                <c:pt idx="2">
                  <c:v>1.44650812937569</c:v>
                </c:pt>
                <c:pt idx="3">
                  <c:v>1.75076158128786</c:v>
                </c:pt>
                <c:pt idx="4">
                  <c:v>1.76009856551967</c:v>
                </c:pt>
                <c:pt idx="5">
                  <c:v>2.75482093663912</c:v>
                </c:pt>
                <c:pt idx="6">
                  <c:v>2.28670737005785</c:v>
                </c:pt>
                <c:pt idx="7">
                  <c:v>2.40644928408134</c:v>
                </c:pt>
                <c:pt idx="8">
                  <c:v>2.52162291650907</c:v>
                </c:pt>
                <c:pt idx="9">
                  <c:v>4.62128564166551</c:v>
                </c:pt>
                <c:pt idx="10">
                  <c:v>4.4290902648596</c:v>
                </c:pt>
                <c:pt idx="11">
                  <c:v>5.40628209979997</c:v>
                </c:pt>
                <c:pt idx="12">
                  <c:v>3.77729092694719</c:v>
                </c:pt>
                <c:pt idx="13">
                  <c:v>4.97339235092256</c:v>
                </c:pt>
                <c:pt idx="14">
                  <c:v>4.09048144966663</c:v>
                </c:pt>
                <c:pt idx="15">
                  <c:v>5.19183842998806</c:v>
                </c:pt>
                <c:pt idx="16">
                  <c:v>3.54433968951584</c:v>
                </c:pt>
                <c:pt idx="17">
                  <c:v>7.05915572497529</c:v>
                </c:pt>
                <c:pt idx="18">
                  <c:v>5.03043412646511</c:v>
                </c:pt>
                <c:pt idx="19">
                  <c:v>6.96961248954558</c:v>
                </c:pt>
                <c:pt idx="20">
                  <c:v>5.20426749934947</c:v>
                </c:pt>
                <c:pt idx="21">
                  <c:v>7.13266761768902</c:v>
                </c:pt>
                <c:pt idx="22">
                  <c:v>5.3934523488485</c:v>
                </c:pt>
                <c:pt idx="23">
                  <c:v>9.37294966726029</c:v>
                </c:pt>
                <c:pt idx="24">
                  <c:v>8.86289107506869</c:v>
                </c:pt>
                <c:pt idx="25">
                  <c:v>8.14730324262669</c:v>
                </c:pt>
                <c:pt idx="26">
                  <c:v>8.39701066420354</c:v>
                </c:pt>
                <c:pt idx="27">
                  <c:v>4.82625482625483</c:v>
                </c:pt>
                <c:pt idx="28">
                  <c:v>9.84930562395351</c:v>
                </c:pt>
                <c:pt idx="29">
                  <c:v>7.05517144066601</c:v>
                </c:pt>
                <c:pt idx="30">
                  <c:v>7.50300120048019</c:v>
                </c:pt>
                <c:pt idx="31">
                  <c:v>8.77963125548727</c:v>
                </c:pt>
                <c:pt idx="32">
                  <c:v>6.98421567257997</c:v>
                </c:pt>
                <c:pt idx="33">
                  <c:v>7.91389680278569</c:v>
                </c:pt>
                <c:pt idx="34">
                  <c:v>8.26173165895572</c:v>
                </c:pt>
                <c:pt idx="35">
                  <c:v>8.46381718154888</c:v>
                </c:pt>
                <c:pt idx="36">
                  <c:v>10.8707468203066</c:v>
                </c:pt>
                <c:pt idx="37">
                  <c:v>11.1160515784793</c:v>
                </c:pt>
                <c:pt idx="38">
                  <c:v>9.28505106778087</c:v>
                </c:pt>
                <c:pt idx="39">
                  <c:v>10.391769718383</c:v>
                </c:pt>
                <c:pt idx="40">
                  <c:v>11.1957008508733</c:v>
                </c:pt>
                <c:pt idx="41">
                  <c:v>11.0938540048813</c:v>
                </c:pt>
                <c:pt idx="42">
                  <c:v>11.059500110595</c:v>
                </c:pt>
                <c:pt idx="43">
                  <c:v>10.8448107580523</c:v>
                </c:pt>
                <c:pt idx="44">
                  <c:v>9.71911750413062</c:v>
                </c:pt>
                <c:pt idx="45">
                  <c:v>10.8026358431457</c:v>
                </c:pt>
                <c:pt idx="46">
                  <c:v>11.9774823332136</c:v>
                </c:pt>
                <c:pt idx="47">
                  <c:v>12.7811860940695</c:v>
                </c:pt>
                <c:pt idx="48">
                  <c:v>11.6945386504502</c:v>
                </c:pt>
                <c:pt idx="49">
                  <c:v>14.8060408646728</c:v>
                </c:pt>
                <c:pt idx="50">
                  <c:v>11.1222333444556</c:v>
                </c:pt>
                <c:pt idx="51">
                  <c:v>14.4425187752744</c:v>
                </c:pt>
                <c:pt idx="52">
                  <c:v>5.6290458767239</c:v>
                </c:pt>
                <c:pt idx="53">
                  <c:v>17.1791788352517</c:v>
                </c:pt>
                <c:pt idx="54">
                  <c:v>22.1631205673759</c:v>
                </c:pt>
                <c:pt idx="55">
                  <c:v>15.2625152625153</c:v>
                </c:pt>
                <c:pt idx="56">
                  <c:v>22.0070422535211</c:v>
                </c:pt>
                <c:pt idx="57">
                  <c:v>17.7336407164391</c:v>
                </c:pt>
                <c:pt idx="58">
                  <c:v>22.3114680946006</c:v>
                </c:pt>
                <c:pt idx="59">
                  <c:v>16.9692855930765</c:v>
                </c:pt>
                <c:pt idx="60">
                  <c:v>17.4764068507515</c:v>
                </c:pt>
                <c:pt idx="61">
                  <c:v>21.2539851222104</c:v>
                </c:pt>
                <c:pt idx="62">
                  <c:v>27.0929287455974</c:v>
                </c:pt>
                <c:pt idx="63">
                  <c:v>29.3169158604515</c:v>
                </c:pt>
                <c:pt idx="64">
                  <c:v>17.1086398631309</c:v>
                </c:pt>
                <c:pt idx="65">
                  <c:v>28.312570781427</c:v>
                </c:pt>
                <c:pt idx="66">
                  <c:v>16.8406871000337</c:v>
                </c:pt>
                <c:pt idx="67">
                  <c:v>24.6305418719212</c:v>
                </c:pt>
                <c:pt idx="68">
                  <c:v>20.9205020920502</c:v>
                </c:pt>
                <c:pt idx="69">
                  <c:v>16.3078930202218</c:v>
                </c:pt>
                <c:pt idx="70">
                  <c:v>18.5150897981855</c:v>
                </c:pt>
                <c:pt idx="71">
                  <c:v>15.4487872701993</c:v>
                </c:pt>
                <c:pt idx="72">
                  <c:v>8.29737802854298</c:v>
                </c:pt>
                <c:pt idx="73">
                  <c:v>3.39120998372219</c:v>
                </c:pt>
                <c:pt idx="74">
                  <c:v>10.5596620908131</c:v>
                </c:pt>
                <c:pt idx="75">
                  <c:v>2.86393447317925</c:v>
                </c:pt>
                <c:pt idx="76">
                  <c:v>3.44423779017703</c:v>
                </c:pt>
                <c:pt idx="77">
                  <c:v>2.12874659400545</c:v>
                </c:pt>
                <c:pt idx="78">
                  <c:v>3.95007110127982</c:v>
                </c:pt>
                <c:pt idx="79">
                  <c:v>1.89476476495443</c:v>
                </c:pt>
                <c:pt idx="80">
                  <c:v>3.31356241094801</c:v>
                </c:pt>
                <c:pt idx="81">
                  <c:v>8.35491686857716</c:v>
                </c:pt>
                <c:pt idx="82">
                  <c:v>7.00427260628984</c:v>
                </c:pt>
                <c:pt idx="83">
                  <c:v>11.6726975604062</c:v>
                </c:pt>
                <c:pt idx="84">
                  <c:v>18.5804533630621</c:v>
                </c:pt>
                <c:pt idx="85">
                  <c:v>12.1536217792902</c:v>
                </c:pt>
                <c:pt idx="86">
                  <c:v>13.2152768600502</c:v>
                </c:pt>
                <c:pt idx="87">
                  <c:v>15.1952590791673</c:v>
                </c:pt>
                <c:pt idx="88">
                  <c:v>20.7253886010363</c:v>
                </c:pt>
                <c:pt idx="89">
                  <c:v>17.4185681936945</c:v>
                </c:pt>
                <c:pt idx="90">
                  <c:v>13.1492439184747</c:v>
                </c:pt>
                <c:pt idx="91">
                  <c:v>10.8754758020663</c:v>
                </c:pt>
                <c:pt idx="92">
                  <c:v>16.4446637066272</c:v>
                </c:pt>
                <c:pt idx="93">
                  <c:v>10.5954651409197</c:v>
                </c:pt>
                <c:pt idx="94">
                  <c:v>14.1582896786068</c:v>
                </c:pt>
                <c:pt idx="95">
                  <c:v>8.25150589982672</c:v>
                </c:pt>
                <c:pt idx="96">
                  <c:v>10.3939299449122</c:v>
                </c:pt>
                <c:pt idx="97">
                  <c:v>13.0310138128746</c:v>
                </c:pt>
                <c:pt idx="98">
                  <c:v>14.5454545454545</c:v>
                </c:pt>
                <c:pt idx="99">
                  <c:v>14.4196106705119</c:v>
                </c:pt>
                <c:pt idx="100">
                  <c:v>12.3213405618531</c:v>
                </c:pt>
                <c:pt idx="101">
                  <c:v>8.63036161215155</c:v>
                </c:pt>
                <c:pt idx="102">
                  <c:v>69.3000693000693</c:v>
                </c:pt>
                <c:pt idx="103">
                  <c:v>39.4788787998421</c:v>
                </c:pt>
                <c:pt idx="104">
                  <c:v>18.6046511627907</c:v>
                </c:pt>
                <c:pt idx="105">
                  <c:v>17.082336863683</c:v>
                </c:pt>
                <c:pt idx="106">
                  <c:v>23.1481481481481</c:v>
                </c:pt>
                <c:pt idx="107">
                  <c:v>29.5945546019532</c:v>
                </c:pt>
                <c:pt idx="108">
                  <c:v>11.3455865668255</c:v>
                </c:pt>
                <c:pt idx="109">
                  <c:v>20.4792135981978</c:v>
                </c:pt>
                <c:pt idx="110">
                  <c:v>17.6709666018731</c:v>
                </c:pt>
                <c:pt idx="111">
                  <c:v>10.386373078521</c:v>
                </c:pt>
                <c:pt idx="112">
                  <c:v>16.4744645799012</c:v>
                </c:pt>
                <c:pt idx="113">
                  <c:v>27.9876854184159</c:v>
                </c:pt>
                <c:pt idx="114">
                  <c:v>14.7102088849662</c:v>
                </c:pt>
                <c:pt idx="115">
                  <c:v>31.0752019888129</c:v>
                </c:pt>
                <c:pt idx="116">
                  <c:v>23.2612235403582</c:v>
                </c:pt>
                <c:pt idx="117">
                  <c:v>16.1524794055888</c:v>
                </c:pt>
                <c:pt idx="118">
                  <c:v>13.7117784176608</c:v>
                </c:pt>
                <c:pt idx="119">
                  <c:v>2.64522272775368</c:v>
                </c:pt>
                <c:pt idx="120">
                  <c:v>4.29018833926809</c:v>
                </c:pt>
                <c:pt idx="121">
                  <c:v>4.72746182574576</c:v>
                </c:pt>
                <c:pt idx="122">
                  <c:v>1.40864910550782</c:v>
                </c:pt>
                <c:pt idx="123">
                  <c:v>3.94430639372066</c:v>
                </c:pt>
                <c:pt idx="124">
                  <c:v>15.6128024980484</c:v>
                </c:pt>
                <c:pt idx="125">
                  <c:v>9.54380606986066</c:v>
                </c:pt>
                <c:pt idx="126">
                  <c:v>23.2126276694522</c:v>
                </c:pt>
                <c:pt idx="127">
                  <c:v>16.7280026764804</c:v>
                </c:pt>
                <c:pt idx="128">
                  <c:v>13.588802826471</c:v>
                </c:pt>
                <c:pt idx="129">
                  <c:v>17.0154840905224</c:v>
                </c:pt>
                <c:pt idx="130">
                  <c:v>18.6462800671266</c:v>
                </c:pt>
                <c:pt idx="131">
                  <c:v>11.9460040616414</c:v>
                </c:pt>
                <c:pt idx="132">
                  <c:v>6.83060109289618</c:v>
                </c:pt>
                <c:pt idx="133">
                  <c:v>19.7355437142293</c:v>
                </c:pt>
                <c:pt idx="134">
                  <c:v>11.2069931637342</c:v>
                </c:pt>
                <c:pt idx="135">
                  <c:v>27.7700638711469</c:v>
                </c:pt>
                <c:pt idx="136">
                  <c:v>36.0880548538434</c:v>
                </c:pt>
                <c:pt idx="137">
                  <c:v>32.2476620445018</c:v>
                </c:pt>
                <c:pt idx="138">
                  <c:v>8.30082178135636</c:v>
                </c:pt>
                <c:pt idx="139">
                  <c:v>12.4239035905081</c:v>
                </c:pt>
                <c:pt idx="140">
                  <c:v>24.5037980887037</c:v>
                </c:pt>
                <c:pt idx="141">
                  <c:v>25.2079657171666</c:v>
                </c:pt>
                <c:pt idx="142">
                  <c:v>22.9621125143513</c:v>
                </c:pt>
                <c:pt idx="143">
                  <c:v>19.1607587660471</c:v>
                </c:pt>
                <c:pt idx="144">
                  <c:v>12.923235978289</c:v>
                </c:pt>
                <c:pt idx="145">
                  <c:v>12.1521448535667</c:v>
                </c:pt>
                <c:pt idx="146">
                  <c:v>12.701638511368</c:v>
                </c:pt>
                <c:pt idx="147">
                  <c:v>26.1164794985636</c:v>
                </c:pt>
                <c:pt idx="148">
                  <c:v>17.096939647803</c:v>
                </c:pt>
                <c:pt idx="149">
                  <c:v>17.1379605826907</c:v>
                </c:pt>
                <c:pt idx="150">
                  <c:v>11.2422709387296</c:v>
                </c:pt>
                <c:pt idx="151">
                  <c:v>15.2998776009792</c:v>
                </c:pt>
                <c:pt idx="152">
                  <c:v>24.0963855421687</c:v>
                </c:pt>
                <c:pt idx="153">
                  <c:v>19.2492781520693</c:v>
                </c:pt>
                <c:pt idx="154">
                  <c:v>33.5570469798658</c:v>
                </c:pt>
                <c:pt idx="155">
                  <c:v>30.229746070133</c:v>
                </c:pt>
                <c:pt idx="156">
                  <c:v>23.3699462491236</c:v>
                </c:pt>
                <c:pt idx="157">
                  <c:v>7.94786202511524</c:v>
                </c:pt>
                <c:pt idx="158">
                  <c:v>11.1744328975305</c:v>
                </c:pt>
                <c:pt idx="159">
                  <c:v>16.2364020133138</c:v>
                </c:pt>
                <c:pt idx="160">
                  <c:v>19.0585096245474</c:v>
                </c:pt>
                <c:pt idx="161">
                  <c:v>9.36504963476306</c:v>
                </c:pt>
                <c:pt idx="162">
                  <c:v>3.05259623309625</c:v>
                </c:pt>
                <c:pt idx="163">
                  <c:v>3.75982253637628</c:v>
                </c:pt>
                <c:pt idx="164">
                  <c:v>9.70026190707149</c:v>
                </c:pt>
                <c:pt idx="165">
                  <c:v>10.5786522796996</c:v>
                </c:pt>
                <c:pt idx="166">
                  <c:v>14.3041052782148</c:v>
                </c:pt>
                <c:pt idx="167">
                  <c:v>7.17154331612163</c:v>
                </c:pt>
                <c:pt idx="168">
                  <c:v>5.53955240416574</c:v>
                </c:pt>
                <c:pt idx="169">
                  <c:v>5.03930659141302</c:v>
                </c:pt>
                <c:pt idx="170">
                  <c:v>7.47104968248039</c:v>
                </c:pt>
                <c:pt idx="171">
                  <c:v>7.70178681454097</c:v>
                </c:pt>
                <c:pt idx="172">
                  <c:v>7.20824623369134</c:v>
                </c:pt>
                <c:pt idx="173">
                  <c:v>5.7113484493689</c:v>
                </c:pt>
                <c:pt idx="174">
                  <c:v>7.99296618975302</c:v>
                </c:pt>
                <c:pt idx="175">
                  <c:v>8.98472596585804</c:v>
                </c:pt>
                <c:pt idx="176">
                  <c:v>8.78271561566836</c:v>
                </c:pt>
                <c:pt idx="177">
                  <c:v>8.71535645807914</c:v>
                </c:pt>
                <c:pt idx="178">
                  <c:v>10.8201687946332</c:v>
                </c:pt>
                <c:pt idx="179">
                  <c:v>9.2954080684142</c:v>
                </c:pt>
                <c:pt idx="180">
                  <c:v>5.34816557920633</c:v>
                </c:pt>
                <c:pt idx="181">
                  <c:v>10.0948919846558</c:v>
                </c:pt>
                <c:pt idx="182">
                  <c:v>10.1255569056298</c:v>
                </c:pt>
                <c:pt idx="183">
                  <c:v>8.61697544161999</c:v>
                </c:pt>
                <c:pt idx="184">
                  <c:v>13.5574837310195</c:v>
                </c:pt>
                <c:pt idx="185">
                  <c:v>8.53460783476999</c:v>
                </c:pt>
                <c:pt idx="186">
                  <c:v>5.44899738448126</c:v>
                </c:pt>
                <c:pt idx="187">
                  <c:v>7.60456273764259</c:v>
                </c:pt>
                <c:pt idx="188">
                  <c:v>5.62461330783509</c:v>
                </c:pt>
                <c:pt idx="189">
                  <c:v>8.95896792689482</c:v>
                </c:pt>
                <c:pt idx="190">
                  <c:v>5.16502246784774</c:v>
                </c:pt>
                <c:pt idx="191">
                  <c:v>8.82301041115229</c:v>
                </c:pt>
                <c:pt idx="192">
                  <c:v>2.18650923800153</c:v>
                </c:pt>
                <c:pt idx="193">
                  <c:v>2.46414666600956</c:v>
                </c:pt>
                <c:pt idx="194">
                  <c:v>4.05071495118889</c:v>
                </c:pt>
                <c:pt idx="195">
                  <c:v>4.38154493274329</c:v>
                </c:pt>
                <c:pt idx="196">
                  <c:v>4.96450379784541</c:v>
                </c:pt>
                <c:pt idx="197">
                  <c:v>2.02167232734918</c:v>
                </c:pt>
                <c:pt idx="198">
                  <c:v>4.11624269366922</c:v>
                </c:pt>
                <c:pt idx="199">
                  <c:v>4.00994466276365</c:v>
                </c:pt>
                <c:pt idx="200">
                  <c:v>1.73175166681098</c:v>
                </c:pt>
                <c:pt idx="201">
                  <c:v>1.60002560040961</c:v>
                </c:pt>
                <c:pt idx="202">
                  <c:v>5.25265258955773</c:v>
                </c:pt>
                <c:pt idx="203">
                  <c:v>5.73033064007793</c:v>
                </c:pt>
                <c:pt idx="204">
                  <c:v>3.96322130627774</c:v>
                </c:pt>
                <c:pt idx="205">
                  <c:v>2.45615758707079</c:v>
                </c:pt>
                <c:pt idx="206">
                  <c:v>1.80147721131328</c:v>
                </c:pt>
                <c:pt idx="207">
                  <c:v>1.98322194236757</c:v>
                </c:pt>
                <c:pt idx="208">
                  <c:v>3.3238050920694</c:v>
                </c:pt>
                <c:pt idx="209">
                  <c:v>6.24258692802297</c:v>
                </c:pt>
                <c:pt idx="210">
                  <c:v>4.49822320183528</c:v>
                </c:pt>
                <c:pt idx="211">
                  <c:v>15.9948816378759</c:v>
                </c:pt>
                <c:pt idx="212">
                  <c:v>9.8173964264677</c:v>
                </c:pt>
                <c:pt idx="213">
                  <c:v>6.59804697809448</c:v>
                </c:pt>
                <c:pt idx="214">
                  <c:v>15.9311773140035</c:v>
                </c:pt>
                <c:pt idx="215">
                  <c:v>16.6417041105009</c:v>
                </c:pt>
                <c:pt idx="216">
                  <c:v>16.0745860794085</c:v>
                </c:pt>
                <c:pt idx="217">
                  <c:v>7.26744186046512</c:v>
                </c:pt>
                <c:pt idx="218">
                  <c:v>5.54538900903898</c:v>
                </c:pt>
                <c:pt idx="219">
                  <c:v>5.64812199943519</c:v>
                </c:pt>
                <c:pt idx="220">
                  <c:v>7.72857253265322</c:v>
                </c:pt>
                <c:pt idx="221">
                  <c:v>8.21760210370614</c:v>
                </c:pt>
                <c:pt idx="222">
                  <c:v>5.93190176770673</c:v>
                </c:pt>
                <c:pt idx="223">
                  <c:v>11.1086425238836</c:v>
                </c:pt>
                <c:pt idx="224">
                  <c:v>3.61742150195341</c:v>
                </c:pt>
                <c:pt idx="225">
                  <c:v>12.3808344682432</c:v>
                </c:pt>
                <c:pt idx="226">
                  <c:v>10.7227107012653</c:v>
                </c:pt>
                <c:pt idx="227">
                  <c:v>7.49175906502847</c:v>
                </c:pt>
                <c:pt idx="228">
                  <c:v>15.7059839798963</c:v>
                </c:pt>
                <c:pt idx="229">
                  <c:v>8.82768361581921</c:v>
                </c:pt>
                <c:pt idx="230">
                  <c:v>6.7208817796895</c:v>
                </c:pt>
                <c:pt idx="231">
                  <c:v>28.5795941697628</c:v>
                </c:pt>
                <c:pt idx="232">
                  <c:v>11.953143676787</c:v>
                </c:pt>
                <c:pt idx="233">
                  <c:v>12.3198225945546</c:v>
                </c:pt>
                <c:pt idx="234">
                  <c:v>9.43307235166494</c:v>
                </c:pt>
                <c:pt idx="235">
                  <c:v>10.0150225338007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19362320"/>
        <c:axId val="84072256"/>
      </c:lineChart>
      <c:catAx>
        <c:axId val="1936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4072256"/>
        <c:crosses val="autoZero"/>
        <c:auto val="1"/>
        <c:lblAlgn val="ctr"/>
        <c:lblOffset val="100"/>
        <c:noMultiLvlLbl val="0"/>
      </c:catAx>
      <c:valAx>
        <c:axId val="84072256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19362320"/>
        <c:crossesAt val="0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 w="9360"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9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0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235440</xdr:colOff>
      <xdr:row>25</xdr:row>
      <xdr:rowOff>153000</xdr:rowOff>
    </xdr:from>
    <xdr:to>
      <xdr:col>7</xdr:col>
      <xdr:colOff>293760</xdr:colOff>
      <xdr:row>45</xdr:row>
      <xdr:rowOff>142920</xdr:rowOff>
    </xdr:to>
    <xdr:graphicFrame>
      <xdr:nvGraphicFramePr>
        <xdr:cNvPr id="0" name=""/>
        <xdr:cNvGraphicFramePr/>
      </xdr:nvGraphicFramePr>
      <xdr:xfrm>
        <a:off x="235440" y="4216680"/>
        <a:ext cx="5765400" cy="32414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6</xdr:col>
      <xdr:colOff>488160</xdr:colOff>
      <xdr:row>0</xdr:row>
      <xdr:rowOff>66960</xdr:rowOff>
    </xdr:from>
    <xdr:to>
      <xdr:col>22</xdr:col>
      <xdr:colOff>766080</xdr:colOff>
      <xdr:row>47</xdr:row>
      <xdr:rowOff>114480</xdr:rowOff>
    </xdr:to>
    <xdr:graphicFrame>
      <xdr:nvGraphicFramePr>
        <xdr:cNvPr id="1" name=""/>
        <xdr:cNvGraphicFramePr/>
      </xdr:nvGraphicFramePr>
      <xdr:xfrm>
        <a:off x="4146120" y="66960"/>
        <a:ext cx="13323600" cy="768780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K28" activeCellId="0" sqref="K28"/>
    </sheetView>
  </sheetViews>
  <sheetFormatPr defaultColWidth="11.57031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F1" s="1" t="s">
        <v>4</v>
      </c>
      <c r="G1" s="1" t="s">
        <v>5</v>
      </c>
    </row>
    <row r="2" customFormat="false" ht="12.8" hidden="false" customHeight="false" outlineLevel="0" collapsed="false">
      <c r="A2" s="1" t="n">
        <v>1</v>
      </c>
      <c r="B2" s="1" t="n">
        <f aca="false">2001</f>
        <v>2001</v>
      </c>
      <c r="C2" s="2" t="n">
        <f aca="false">AVERAGEIF('t5-1500-100kr'!$E$2:$E$237,"="&amp;B2,'t5-1500-100kr'!$C$2:$C$237)</f>
        <v>2.16876953953576</v>
      </c>
      <c r="D2" s="2" t="n">
        <f aca="false" t="array" ref="D2:D2">MEDIAN(IF('t5-1500-100kr'!$E$3:$E$237=B2,'t5-1500-100kr'!$C$2:$C$237,"N/A"))</f>
        <v>2.15097127400156</v>
      </c>
      <c r="F2" s="1" t="n">
        <f aca="false">PERCENTILE('t5-1500-100kr'!$C$2:$C$237,G2/8)</f>
        <v>3.76637318284037</v>
      </c>
      <c r="G2" s="1" t="n">
        <v>1</v>
      </c>
    </row>
    <row r="3" customFormat="false" ht="12.8" hidden="false" customHeight="false" outlineLevel="0" collapsed="false">
      <c r="A3" s="1" t="n">
        <v>10</v>
      </c>
      <c r="B3" s="1" t="n">
        <f aca="false">B2+1</f>
        <v>2002</v>
      </c>
      <c r="C3" s="2" t="n">
        <f aca="false">AVERAGEIF('t5-1500-100kr'!$E$2:$E$237,"="&amp;B3,'t5-1500-100kr'!$C$2:$C$237)</f>
        <v>5.20168504715988</v>
      </c>
      <c r="D3" s="2" t="n">
        <f aca="false" t="array" ref="D3:D3">MEDIAN(IF('t5-1500-100kr'!$E$3:$E$237=B3,'t5-1500-100kr'!$C$2:$C$237,"N/A"))</f>
        <v>5.00191323869383</v>
      </c>
      <c r="F3" s="1" t="n">
        <f aca="false">PERCENTILE('t5-1500-100kr'!$C$2:$C$237,G3/8)</f>
        <v>5.60480723313606</v>
      </c>
      <c r="G3" s="1" t="n">
        <v>2</v>
      </c>
    </row>
    <row r="4" customFormat="false" ht="12.8" hidden="false" customHeight="false" outlineLevel="0" collapsed="false">
      <c r="A4" s="1" t="n">
        <v>24</v>
      </c>
      <c r="B4" s="1" t="n">
        <f aca="false">B3+1</f>
        <v>2003</v>
      </c>
      <c r="C4" s="2" t="n">
        <f aca="false">AVERAGEIF('t5-1500-100kr'!$E$2:$E$237,"="&amp;B4,'t5-1500-100kr'!$C$2:$C$237)</f>
        <v>8.03209079322087</v>
      </c>
      <c r="D4" s="2" t="n">
        <f aca="false" t="array" ref="D4:D4">MEDIAN(IF('t5-1500-100kr'!$E$3:$E$237=B4,'t5-1500-100kr'!$C$2:$C$237,"N/A"))</f>
        <v>8.14730324262669</v>
      </c>
      <c r="F4" s="1" t="n">
        <f aca="false">PERCENTILE('t5-1500-100kr'!$C$2:$C$237,G4/8)</f>
        <v>8.22184007822121</v>
      </c>
      <c r="G4" s="1" t="n">
        <v>3</v>
      </c>
    </row>
    <row r="5" customFormat="false" ht="12.8" hidden="false" customHeight="false" outlineLevel="0" collapsed="false">
      <c r="A5" s="1" t="n">
        <v>37</v>
      </c>
      <c r="B5" s="1" t="n">
        <f aca="false">B4+1</f>
        <v>2004</v>
      </c>
      <c r="C5" s="2" t="n">
        <f aca="false">AVERAGEIF('t5-1500-100kr'!$E$2:$E$237,"="&amp;B5,'t5-1500-100kr'!$C$2:$C$237)</f>
        <v>10.9871111795663</v>
      </c>
      <c r="D5" s="2" t="n">
        <f aca="false" t="array" ref="D5:D5">MEDIAN(IF('t5-1500-100kr'!$E$3:$E$237=B5,'t5-1500-100kr'!$C$2:$C$237,"N/A"))</f>
        <v>10.8707468203066</v>
      </c>
      <c r="F5" s="1" t="n">
        <f aca="false">PERCENTILE('t5-1500-100kr'!$C$2:$C$237,G5/8)</f>
        <v>10.0549572592283</v>
      </c>
      <c r="G5" s="1" t="n">
        <v>4</v>
      </c>
    </row>
    <row r="6" customFormat="false" ht="12.8" hidden="false" customHeight="false" outlineLevel="0" collapsed="false">
      <c r="A6" s="1" t="n">
        <v>50</v>
      </c>
      <c r="B6" s="1" t="n">
        <f aca="false">B5+1</f>
        <v>2005</v>
      </c>
      <c r="C6" s="2" t="n">
        <f aca="false">AVERAGEIF('t5-1500-100kr'!$E$2:$E$237,"="&amp;B6,'t5-1500-100kr'!$C$2:$C$237)</f>
        <v>16.4252080862215</v>
      </c>
      <c r="D6" s="2" t="n">
        <f aca="false" t="array" ref="D6:D6">MEDIAN(IF('t5-1500-100kr'!$E$3:$E$237=B6,'t5-1500-100kr'!$C$2:$C$237,"N/A"))</f>
        <v>16.1159004277959</v>
      </c>
      <c r="F6" s="1" t="n">
        <f aca="false">PERCENTILE('t5-1500-100kr'!$C$2:$C$237,G6/8)</f>
        <v>12.1303120385226</v>
      </c>
      <c r="G6" s="1" t="n">
        <v>5</v>
      </c>
    </row>
    <row r="7" customFormat="false" ht="12.8" hidden="false" customHeight="false" outlineLevel="0" collapsed="false">
      <c r="A7" s="1" t="n">
        <v>62</v>
      </c>
      <c r="B7" s="1" t="n">
        <f aca="false">B6+1</f>
        <v>2006</v>
      </c>
      <c r="C7" s="2" t="n">
        <f aca="false">AVERAGEIF('t5-1500-100kr'!$E$2:$E$237,"="&amp;B7,'t5-1500-100kr'!$C$2:$C$237)</f>
        <v>20.337159962831</v>
      </c>
      <c r="D7" s="2" t="n">
        <f aca="false" t="array" ref="D7:D7">MEDIAN(IF('t5-1500-100kr'!$E$3:$E$237=B7,'t5-1500-100kr'!$C$2:$C$237,"N/A"))</f>
        <v>19.7177959451178</v>
      </c>
      <c r="F7" s="1" t="n">
        <f aca="false">PERCENTILE('t5-1500-100kr'!$C$2:$C$237,G7/8)</f>
        <v>16.014807748259</v>
      </c>
      <c r="G7" s="1" t="n">
        <v>6</v>
      </c>
    </row>
    <row r="8" customFormat="false" ht="12.8" hidden="false" customHeight="false" outlineLevel="0" collapsed="false">
      <c r="A8" s="1" t="n">
        <v>74</v>
      </c>
      <c r="B8" s="1" t="n">
        <f aca="false">B7+1</f>
        <v>2007</v>
      </c>
      <c r="C8" s="2" t="n">
        <f aca="false">AVERAGEIF('t5-1500-100kr'!$E$2:$E$237,"="&amp;B8,'t5-1500-100kr'!$C$2:$C$237)</f>
        <v>4.43345623085072</v>
      </c>
      <c r="D8" s="2" t="n">
        <f aca="false" t="array" ref="D8:D8">MEDIAN(IF('t5-1500-100kr'!$E$3:$E$237=B8,'t5-1500-100kr'!$C$2:$C$237,"N/A"))</f>
        <v>3.39120998372219</v>
      </c>
      <c r="F8" s="1" t="n">
        <f aca="false">PERCENTILE('t5-1500-100kr'!$C$2:$C$237,G8/8)</f>
        <v>20.6330729749719</v>
      </c>
      <c r="G8" s="1" t="n">
        <v>7</v>
      </c>
    </row>
    <row r="9" customFormat="false" ht="12.8" hidden="false" customHeight="false" outlineLevel="0" collapsed="false">
      <c r="A9" s="1" t="n">
        <v>83</v>
      </c>
      <c r="B9" s="1" t="n">
        <f aca="false">B8+1</f>
        <v>2008</v>
      </c>
      <c r="C9" s="2" t="n">
        <f aca="false">AVERAGEIF('t5-1500-100kr'!$E$2:$E$237,"="&amp;B9,'t5-1500-100kr'!$C$2:$C$237)</f>
        <v>14.2213564972877</v>
      </c>
      <c r="D9" s="2" t="n">
        <f aca="false" t="array" ref="D9:D9">MEDIAN(IF('t5-1500-100kr'!$E$3:$E$237=B9,'t5-1500-100kr'!$C$2:$C$237,"N/A"))</f>
        <v>13.1492439184747</v>
      </c>
      <c r="F9" s="1" t="n">
        <f aca="false">PERCENTILE('t5-1500-100kr'!$C$2:$C$237,G9/8)</f>
        <v>69.3000693000693</v>
      </c>
      <c r="G9" s="1" t="n">
        <v>8</v>
      </c>
    </row>
    <row r="10" customFormat="false" ht="12.8" hidden="false" customHeight="false" outlineLevel="0" collapsed="false">
      <c r="A10" s="1" t="n">
        <v>94</v>
      </c>
      <c r="B10" s="1" t="n">
        <f aca="false">B9+1</f>
        <v>2009</v>
      </c>
      <c r="C10" s="2" t="n">
        <f aca="false">AVERAGEIF('t5-1500-100kr'!$E$2:$E$237,"="&amp;B10,'t5-1500-100kr'!$C$2:$C$237)</f>
        <v>19.4775475941511</v>
      </c>
      <c r="D10" s="2" t="n">
        <f aca="false" t="array" ref="D10:D10">MEDIAN(IF('t5-1500-100kr'!$E$3:$E$237=B10,'t5-1500-100kr'!$C$2:$C$237,"N/A"))</f>
        <v>13.5946517457407</v>
      </c>
    </row>
    <row r="11" customFormat="false" ht="12.8" hidden="false" customHeight="false" outlineLevel="0" collapsed="false">
      <c r="A11" s="1" t="n">
        <v>106</v>
      </c>
      <c r="B11" s="1" t="n">
        <f aca="false">B10+1</f>
        <v>2010</v>
      </c>
      <c r="C11" s="2" t="n">
        <f aca="false">AVERAGEIF('t5-1500-100kr'!$E$2:$E$237,"="&amp;B11,'t5-1500-100kr'!$C$2:$C$237)</f>
        <v>20.2679969893047</v>
      </c>
      <c r="D11" s="2" t="n">
        <f aca="false" t="array" ref="D11:D11">MEDIAN(IF('t5-1500-100kr'!$E$3:$E$237=B11,'t5-1500-100kr'!$C$2:$C$237,"N/A"))</f>
        <v>18.1378088823319</v>
      </c>
    </row>
    <row r="12" customFormat="false" ht="12.8" hidden="false" customHeight="false" outlineLevel="0" collapsed="false">
      <c r="A12" s="1" t="n">
        <v>118</v>
      </c>
      <c r="B12" s="1" t="n">
        <f aca="false">B11+1</f>
        <v>2011</v>
      </c>
      <c r="C12" s="2" t="n">
        <f aca="false">AVERAGEIF('t5-1500-100kr'!$E$2:$E$237,"="&amp;B12,'t5-1500-100kr'!$C$2:$C$237)</f>
        <v>10.179756829917</v>
      </c>
      <c r="D12" s="2" t="n">
        <f aca="false" t="array" ref="D12:D12">MEDIAN(IF('t5-1500-100kr'!$E$3:$E$237=B12,'t5-1500-100kr'!$C$2:$C$237,"N/A"))</f>
        <v>9.54380606986066</v>
      </c>
    </row>
    <row r="13" customFormat="false" ht="12.8" hidden="false" customHeight="false" outlineLevel="0" collapsed="false">
      <c r="A13" s="1" t="n">
        <v>129</v>
      </c>
      <c r="B13" s="1" t="n">
        <f aca="false">B12+1</f>
        <v>2012</v>
      </c>
      <c r="C13" s="2" t="n">
        <f aca="false">AVERAGEIF('t5-1500-100kr'!$E$2:$E$237,"="&amp;B13,'t5-1500-100kr'!$C$2:$C$237)</f>
        <v>17.9833512631648</v>
      </c>
      <c r="D13" s="2" t="n">
        <f aca="false" t="array" ref="D13:D13">MEDIAN(IF('t5-1500-100kr'!$E$3:$E$237=B13,'t5-1500-100kr'!$C$2:$C$237,"N/A"))</f>
        <v>16.8717433835014</v>
      </c>
    </row>
    <row r="14" customFormat="false" ht="12.8" hidden="false" customHeight="false" outlineLevel="0" collapsed="false">
      <c r="A14" s="1" t="n">
        <v>141</v>
      </c>
      <c r="B14" s="1" t="n">
        <f aca="false">B13+1</f>
        <v>2013</v>
      </c>
      <c r="C14" s="2" t="n">
        <f aca="false">AVERAGEIF('t5-1500-100kr'!$E$2:$E$237,"="&amp;B14,'t5-1500-100kr'!$C$2:$C$237)</f>
        <v>18.0420985581882</v>
      </c>
      <c r="D14" s="2" t="n">
        <f aca="false" t="array" ref="D14:D14">MEDIAN(IF('t5-1500-100kr'!$E$3:$E$237=B14,'t5-1500-100kr'!$C$2:$C$237,"N/A"))</f>
        <v>17.1174501152469</v>
      </c>
    </row>
    <row r="15" customFormat="false" ht="12.8" hidden="false" customHeight="false" outlineLevel="0" collapsed="false">
      <c r="A15" s="1" t="n">
        <v>153</v>
      </c>
      <c r="B15" s="1" t="n">
        <f aca="false">B14+1</f>
        <v>2014</v>
      </c>
      <c r="C15" s="2" t="n">
        <f aca="false">AVERAGEIF('t5-1500-100kr'!$E$2:$E$237,"="&amp;B15,'t5-1500-100kr'!$C$2:$C$237)</f>
        <v>16.7580898298419</v>
      </c>
      <c r="D15" s="2" t="n">
        <f aca="false" t="array" ref="D15:D15">MEDIAN(IF('t5-1500-100kr'!$E$3:$E$237=B15,'t5-1500-100kr'!$C$2:$C$237,"N/A"))</f>
        <v>17.6474558189306</v>
      </c>
    </row>
    <row r="16" customFormat="false" ht="12.8" hidden="false" customHeight="false" outlineLevel="0" collapsed="false">
      <c r="A16" s="1" t="n">
        <v>165</v>
      </c>
      <c r="B16" s="1" t="n">
        <f aca="false">B15+1</f>
        <v>2015</v>
      </c>
      <c r="C16" s="2" t="n">
        <f aca="false">AVERAGEIF('t5-1500-100kr'!$E$2:$E$237,"="&amp;B16,'t5-1500-100kr'!$C$2:$C$237)</f>
        <v>8.11696209269825</v>
      </c>
      <c r="D16" s="2" t="n">
        <f aca="false" t="array" ref="D16:D16">MEDIAN(IF('t5-1500-100kr'!$E$3:$E$237=B16,'t5-1500-100kr'!$C$2:$C$237,"N/A"))</f>
        <v>7.33964795808587</v>
      </c>
    </row>
    <row r="17" customFormat="false" ht="12.8" hidden="false" customHeight="false" outlineLevel="0" collapsed="false">
      <c r="A17" s="1" t="n">
        <v>177</v>
      </c>
      <c r="B17" s="1" t="n">
        <f aca="false">B16+1</f>
        <v>2016</v>
      </c>
      <c r="C17" s="2" t="n">
        <f aca="false">AVERAGEIF('t5-1500-100kr'!$E$2:$E$237,"="&amp;B17,'t5-1500-100kr'!$C$2:$C$237)</f>
        <v>8.91207421131835</v>
      </c>
      <c r="D17" s="2" t="n">
        <f aca="false" t="array" ref="D17:D17">MEDIAN(IF('t5-1500-100kr'!$E$3:$E$237=B17,'t5-1500-100kr'!$C$2:$C$237,"N/A"))</f>
        <v>8.8837207907632</v>
      </c>
    </row>
    <row r="18" customFormat="false" ht="12.8" hidden="false" customHeight="false" outlineLevel="0" collapsed="false">
      <c r="A18" s="1" t="n">
        <v>189</v>
      </c>
      <c r="B18" s="1" t="n">
        <f aca="false">B17+1</f>
        <v>2017</v>
      </c>
      <c r="C18" s="2" t="n">
        <f aca="false">AVERAGEIF('t5-1500-100kr'!$E$2:$E$237,"="&amp;B18,'t5-1500-100kr'!$C$2:$C$237)</f>
        <v>4.73057444860839</v>
      </c>
      <c r="D18" s="2" t="n">
        <f aca="false" t="array" ref="D18:D18">MEDIAN(IF('t5-1500-100kr'!$E$3:$E$237=B18,'t5-1500-100kr'!$C$2:$C$237,"N/A"))</f>
        <v>4.67302436529435</v>
      </c>
    </row>
    <row r="19" customFormat="false" ht="12.8" hidden="false" customHeight="false" outlineLevel="0" collapsed="false">
      <c r="A19" s="1" t="n">
        <v>201</v>
      </c>
      <c r="B19" s="1" t="n">
        <f aca="false">B18+1</f>
        <v>2018</v>
      </c>
      <c r="C19" s="2" t="n">
        <f aca="false">AVERAGEIF('t5-1500-100kr'!$E$2:$E$237,"="&amp;B19,'t5-1500-100kr'!$C$2:$C$237)</f>
        <v>4.5481946169741</v>
      </c>
      <c r="D19" s="2" t="n">
        <f aca="false" t="array" ref="D19:D19">MEDIAN(IF('t5-1500-100kr'!$E$3:$E$237=B19,'t5-1500-100kr'!$C$2:$C$237,"N/A"))</f>
        <v>3.64351319917357</v>
      </c>
    </row>
    <row r="20" customFormat="false" ht="12.8" hidden="false" customHeight="false" outlineLevel="0" collapsed="false">
      <c r="A20" s="1" t="n">
        <v>213</v>
      </c>
      <c r="B20" s="1" t="n">
        <f aca="false">B19+1</f>
        <v>2019</v>
      </c>
      <c r="C20" s="2" t="n">
        <f aca="false">AVERAGEIF('t5-1500-100kr'!$E$2:$E$237,"="&amp;B20,'t5-1500-100kr'!$C$2:$C$237)</f>
        <v>9.70921522544701</v>
      </c>
      <c r="D20" s="2" t="n">
        <f aca="false" t="array" ref="D20:D20">MEDIAN(IF('t5-1500-100kr'!$E$3:$E$237=B20,'t5-1500-100kr'!$C$2:$C$237,"N/A"))</f>
        <v>7.97308731817968</v>
      </c>
    </row>
    <row r="21" customFormat="false" ht="12.8" hidden="false" customHeight="false" outlineLevel="0" collapsed="false">
      <c r="A21" s="1" t="n">
        <v>225</v>
      </c>
      <c r="B21" s="1" t="n">
        <f aca="false">B20+1</f>
        <v>2020</v>
      </c>
      <c r="C21" s="2" t="n">
        <f aca="false">AVERAGEIF('t5-1500-100kr'!$E$2:$E$237,"="&amp;B21,'t5-1500-100kr'!$C$2:$C$237)</f>
        <v>11.4806608698721</v>
      </c>
      <c r="D21" s="2" t="n">
        <f aca="false" t="array" ref="D21:D21">MEDIAN(IF('t5-1500-100kr'!$E$3:$E$237=B21,'t5-1500-100kr'!$C$2:$C$237,"N/A"))</f>
        <v>10.9156766125745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&amp;C&amp;"Tinos,Regular"&amp;12&amp;A</oddHeader>
    <oddFooter>&amp;C&amp;"Tinos,Regular"&amp;12Page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2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703125" defaultRowHeight="12.8" zeroHeight="false" outlineLevelRow="0" outlineLevelCol="0"/>
  <cols>
    <col collapsed="false" customWidth="true" hidden="false" outlineLevel="0" max="1" min="1" style="1" width="5.58"/>
    <col collapsed="false" customWidth="true" hidden="false" outlineLevel="0" max="2" min="2" style="1" width="4.37"/>
    <col collapsed="false" customWidth="false" hidden="false" outlineLevel="0" max="3" min="3" style="2" width="11.52"/>
    <col collapsed="false" customWidth="true" hidden="false" outlineLevel="0" max="4" min="4" style="1" width="7.26"/>
  </cols>
  <sheetData>
    <row r="1" customFormat="false" ht="12.8" hidden="false" customHeight="false" outlineLevel="0" collapsed="false">
      <c r="A1" s="0"/>
      <c r="B1" s="0" t="s">
        <v>0</v>
      </c>
      <c r="C1" s="3" t="s">
        <v>6</v>
      </c>
      <c r="D1" s="0" t="s">
        <v>7</v>
      </c>
      <c r="E1" s="1" t="s">
        <v>1</v>
      </c>
      <c r="F1" s="1" t="s">
        <v>5</v>
      </c>
    </row>
    <row r="2" customFormat="false" ht="12.8" hidden="false" customHeight="false" outlineLevel="0" collapsed="false">
      <c r="A2" s="1" t="s">
        <v>8</v>
      </c>
      <c r="B2" s="1" t="n">
        <v>1</v>
      </c>
      <c r="C2" s="2" t="n">
        <v>2.01523517794527</v>
      </c>
      <c r="D2" s="1" t="n">
        <f aca="false">100000/C2</f>
        <v>49621.9999999999</v>
      </c>
      <c r="E2" s="1" t="n">
        <f aca="false">VLOOKUP(B2,Ranges!$A$1:$B$21,2,1)</f>
        <v>2001</v>
      </c>
      <c r="F2" s="4" t="n">
        <f aca="false">8*_xlfn.PERCENTRANK.EXC($C$2:$C$237,$C2)</f>
        <v>0.3376</v>
      </c>
    </row>
    <row r="3" customFormat="false" ht="12.8" hidden="false" customHeight="false" outlineLevel="0" collapsed="false">
      <c r="A3" s="1" t="s">
        <v>9</v>
      </c>
      <c r="B3" s="1" t="n">
        <v>2</v>
      </c>
      <c r="C3" s="2" t="n">
        <v>2.57672189440594</v>
      </c>
      <c r="D3" s="1" t="n">
        <f aca="false">100000/C3</f>
        <v>38808.9999999999</v>
      </c>
      <c r="E3" s="1" t="n">
        <f aca="false">VLOOKUP(B3,Ranges!$A$1:$B$21,2,1)</f>
        <v>2001</v>
      </c>
      <c r="F3" s="4" t="n">
        <f aca="false">8*_xlfn.PERCENTRANK.EXC($C$2:$C$237,$C3)</f>
        <v>0.6416</v>
      </c>
    </row>
    <row r="4" customFormat="false" ht="12.8" hidden="false" customHeight="false" outlineLevel="0" collapsed="false">
      <c r="A4" s="1" t="s">
        <v>10</v>
      </c>
      <c r="B4" s="1" t="n">
        <v>3</v>
      </c>
      <c r="C4" s="2" t="n">
        <v>1.44650812937569</v>
      </c>
      <c r="D4" s="1" t="n">
        <f aca="false">100000/C4</f>
        <v>69131.9999999999</v>
      </c>
      <c r="E4" s="1" t="n">
        <f aca="false">VLOOKUP(B4,Ranges!$A$1:$B$21,2,1)</f>
        <v>2001</v>
      </c>
      <c r="F4" s="4" t="n">
        <f aca="false">8*_xlfn.PERCENTRANK.EXC($C$2:$C$237,$C4)</f>
        <v>0.06752</v>
      </c>
    </row>
    <row r="5" customFormat="false" ht="12.8" hidden="false" customHeight="false" outlineLevel="0" collapsed="false">
      <c r="A5" s="1" t="s">
        <v>11</v>
      </c>
      <c r="B5" s="1" t="n">
        <v>4</v>
      </c>
      <c r="C5" s="2" t="n">
        <v>1.75076158128786</v>
      </c>
      <c r="D5" s="1" t="n">
        <f aca="false">100000/C5</f>
        <v>57118</v>
      </c>
      <c r="E5" s="1" t="n">
        <f aca="false">VLOOKUP(B5,Ranges!$A$1:$B$21,2,1)</f>
        <v>2001</v>
      </c>
      <c r="F5" s="4" t="n">
        <f aca="false">8*_xlfn.PERCENTRANK.EXC($C$2:$C$237,$C5)</f>
        <v>0.1688</v>
      </c>
    </row>
    <row r="6" customFormat="false" ht="12.8" hidden="false" customHeight="false" outlineLevel="0" collapsed="false">
      <c r="A6" s="1" t="s">
        <v>12</v>
      </c>
      <c r="B6" s="1" t="n">
        <v>5</v>
      </c>
      <c r="C6" s="2" t="n">
        <v>1.76009856551967</v>
      </c>
      <c r="D6" s="1" t="n">
        <f aca="false">100000/C6</f>
        <v>56815</v>
      </c>
      <c r="E6" s="1" t="n">
        <f aca="false">VLOOKUP(B6,Ranges!$A$1:$B$21,2,1)</f>
        <v>2001</v>
      </c>
      <c r="F6" s="4" t="n">
        <f aca="false">8*_xlfn.PERCENTRANK.EXC($C$2:$C$237,$C6)</f>
        <v>0.2024</v>
      </c>
    </row>
    <row r="7" customFormat="false" ht="12.8" hidden="false" customHeight="false" outlineLevel="0" collapsed="false">
      <c r="A7" s="1" t="s">
        <v>13</v>
      </c>
      <c r="B7" s="1" t="n">
        <v>6</v>
      </c>
      <c r="C7" s="2" t="n">
        <v>2.75482093663912</v>
      </c>
      <c r="D7" s="1" t="n">
        <f aca="false">100000/C7</f>
        <v>36300</v>
      </c>
      <c r="E7" s="1" t="n">
        <f aca="false">VLOOKUP(B7,Ranges!$A$1:$B$21,2,1)</f>
        <v>2001</v>
      </c>
      <c r="F7" s="4" t="n">
        <f aca="false">8*_xlfn.PERCENTRANK.EXC($C$2:$C$237,$C7)</f>
        <v>0.7088</v>
      </c>
    </row>
    <row r="8" customFormat="false" ht="12.8" hidden="false" customHeight="false" outlineLevel="0" collapsed="false">
      <c r="A8" s="1" t="s">
        <v>14</v>
      </c>
      <c r="B8" s="1" t="n">
        <v>7</v>
      </c>
      <c r="C8" s="2" t="n">
        <v>2.28670737005785</v>
      </c>
      <c r="D8" s="1" t="n">
        <f aca="false">100000/C8</f>
        <v>43731.0000000001</v>
      </c>
      <c r="E8" s="1" t="n">
        <f aca="false">VLOOKUP(B8,Ranges!$A$1:$B$21,2,1)</f>
        <v>2001</v>
      </c>
      <c r="F8" s="4" t="n">
        <f aca="false">8*_xlfn.PERCENTRANK.EXC($C$2:$C$237,$C8)</f>
        <v>0.4728</v>
      </c>
    </row>
    <row r="9" customFormat="false" ht="12.8" hidden="false" customHeight="false" outlineLevel="0" collapsed="false">
      <c r="A9" s="1" t="s">
        <v>15</v>
      </c>
      <c r="B9" s="1" t="n">
        <v>8</v>
      </c>
      <c r="C9" s="2" t="n">
        <v>2.40644928408134</v>
      </c>
      <c r="D9" s="1" t="n">
        <f aca="false">100000/C9</f>
        <v>41555</v>
      </c>
      <c r="E9" s="1" t="n">
        <f aca="false">VLOOKUP(B9,Ranges!$A$1:$B$21,2,1)</f>
        <v>2001</v>
      </c>
      <c r="F9" s="4" t="n">
        <f aca="false">8*_xlfn.PERCENTRANK.EXC($C$2:$C$237,$C9)</f>
        <v>0.5064</v>
      </c>
    </row>
    <row r="10" customFormat="false" ht="12.8" hidden="false" customHeight="false" outlineLevel="0" collapsed="false">
      <c r="A10" s="1" t="s">
        <v>16</v>
      </c>
      <c r="B10" s="1" t="n">
        <v>9</v>
      </c>
      <c r="C10" s="2" t="n">
        <v>2.52162291650907</v>
      </c>
      <c r="D10" s="1" t="n">
        <f aca="false">100000/C10</f>
        <v>39656.9999999999</v>
      </c>
      <c r="E10" s="1" t="n">
        <f aca="false">VLOOKUP(B10,Ranges!$A$1:$B$21,2,1)</f>
        <v>2001</v>
      </c>
      <c r="F10" s="4" t="n">
        <f aca="false">8*_xlfn.PERCENTRANK.EXC($C$2:$C$237,$C10)</f>
        <v>0.6072</v>
      </c>
    </row>
    <row r="11" customFormat="false" ht="12.8" hidden="false" customHeight="false" outlineLevel="0" collapsed="false">
      <c r="A11" s="1" t="s">
        <v>17</v>
      </c>
      <c r="B11" s="1" t="n">
        <v>10</v>
      </c>
      <c r="C11" s="2" t="n">
        <v>4.62128564166551</v>
      </c>
      <c r="D11" s="1" t="n">
        <f aca="false">100000/C11</f>
        <v>21639</v>
      </c>
      <c r="E11" s="1" t="n">
        <f aca="false">VLOOKUP(B11,Ranges!$A$1:$B$21,2,1)</f>
        <v>2002</v>
      </c>
      <c r="F11" s="4" t="n">
        <f aca="false">8*_xlfn.PERCENTRANK.EXC($C$2:$C$237,$C11)</f>
        <v>1.448</v>
      </c>
    </row>
    <row r="12" customFormat="false" ht="12.8" hidden="false" customHeight="false" outlineLevel="0" collapsed="false">
      <c r="A12" s="1" t="s">
        <v>18</v>
      </c>
      <c r="B12" s="1" t="n">
        <v>11</v>
      </c>
      <c r="C12" s="2" t="n">
        <v>4.4290902648596</v>
      </c>
      <c r="D12" s="1" t="n">
        <f aca="false">100000/C12</f>
        <v>22578</v>
      </c>
      <c r="E12" s="1" t="n">
        <f aca="false">VLOOKUP(B12,Ranges!$A$1:$B$21,2,1)</f>
        <v>2002</v>
      </c>
      <c r="F12" s="4" t="n">
        <f aca="false">8*_xlfn.PERCENTRANK.EXC($C$2:$C$237,$C12)</f>
        <v>1.384</v>
      </c>
    </row>
    <row r="13" customFormat="false" ht="12.8" hidden="false" customHeight="false" outlineLevel="0" collapsed="false">
      <c r="A13" s="1" t="s">
        <v>19</v>
      </c>
      <c r="B13" s="1" t="n">
        <v>12</v>
      </c>
      <c r="C13" s="2" t="n">
        <v>5.40628209979997</v>
      </c>
      <c r="D13" s="1" t="n">
        <f aca="false">100000/C13</f>
        <v>18497</v>
      </c>
      <c r="E13" s="1" t="n">
        <f aca="false">VLOOKUP(B13,Ranges!$A$1:$B$21,2,1)</f>
        <v>2002</v>
      </c>
      <c r="F13" s="4" t="n">
        <f aca="false">8*_xlfn.PERCENTRANK.EXC($C$2:$C$237,$C13)</f>
        <v>1.888</v>
      </c>
    </row>
    <row r="14" customFormat="false" ht="12.8" hidden="false" customHeight="false" outlineLevel="0" collapsed="false">
      <c r="A14" s="1" t="s">
        <v>20</v>
      </c>
      <c r="B14" s="1" t="n">
        <v>13</v>
      </c>
      <c r="C14" s="2" t="n">
        <v>3.77729092694719</v>
      </c>
      <c r="D14" s="1" t="n">
        <f aca="false">100000/C14</f>
        <v>26474</v>
      </c>
      <c r="E14" s="1" t="n">
        <f aca="false">VLOOKUP(B14,Ranges!$A$1:$B$21,2,1)</f>
        <v>2002</v>
      </c>
      <c r="F14" s="4" t="n">
        <f aca="false">8*_xlfn.PERCENTRANK.EXC($C$2:$C$237,$C14)</f>
        <v>1.048</v>
      </c>
    </row>
    <row r="15" customFormat="false" ht="12.8" hidden="false" customHeight="false" outlineLevel="0" collapsed="false">
      <c r="A15" s="1" t="s">
        <v>21</v>
      </c>
      <c r="B15" s="1" t="n">
        <v>14</v>
      </c>
      <c r="C15" s="2" t="n">
        <v>4.97339235092256</v>
      </c>
      <c r="D15" s="1" t="n">
        <f aca="false">100000/C15</f>
        <v>20107</v>
      </c>
      <c r="E15" s="1" t="n">
        <f aca="false">VLOOKUP(B15,Ranges!$A$1:$B$21,2,1)</f>
        <v>2002</v>
      </c>
      <c r="F15" s="4" t="n">
        <f aca="false">8*_xlfn.PERCENTRANK.EXC($C$2:$C$237,$C15)</f>
        <v>1.584</v>
      </c>
    </row>
    <row r="16" customFormat="false" ht="12.8" hidden="false" customHeight="false" outlineLevel="0" collapsed="false">
      <c r="A16" s="1" t="s">
        <v>22</v>
      </c>
      <c r="B16" s="1" t="n">
        <v>15</v>
      </c>
      <c r="C16" s="2" t="n">
        <v>4.09048144966663</v>
      </c>
      <c r="D16" s="1" t="n">
        <f aca="false">100000/C16</f>
        <v>24447</v>
      </c>
      <c r="E16" s="1" t="n">
        <f aca="false">VLOOKUP(B16,Ranges!$A$1:$B$21,2,1)</f>
        <v>2002</v>
      </c>
      <c r="F16" s="4" t="n">
        <f aca="false">8*_xlfn.PERCENTRANK.EXC($C$2:$C$237,$C16)</f>
        <v>1.248</v>
      </c>
    </row>
    <row r="17" customFormat="false" ht="12.8" hidden="false" customHeight="false" outlineLevel="0" collapsed="false">
      <c r="A17" s="1" t="s">
        <v>23</v>
      </c>
      <c r="B17" s="1" t="n">
        <v>16</v>
      </c>
      <c r="C17" s="2" t="n">
        <v>5.19183842998806</v>
      </c>
      <c r="D17" s="1" t="n">
        <f aca="false">100000/C17</f>
        <v>19261</v>
      </c>
      <c r="E17" s="1" t="n">
        <f aca="false">VLOOKUP(B17,Ranges!$A$1:$B$21,2,1)</f>
        <v>2002</v>
      </c>
      <c r="F17" s="4" t="n">
        <f aca="false">8*_xlfn.PERCENTRANK.EXC($C$2:$C$237,$C17)</f>
        <v>1.72</v>
      </c>
    </row>
    <row r="18" customFormat="false" ht="12.8" hidden="false" customHeight="false" outlineLevel="0" collapsed="false">
      <c r="A18" s="1" t="s">
        <v>24</v>
      </c>
      <c r="B18" s="1" t="n">
        <v>17</v>
      </c>
      <c r="C18" s="2" t="n">
        <v>3.54433968951584</v>
      </c>
      <c r="D18" s="1" t="n">
        <f aca="false">100000/C18</f>
        <v>28214</v>
      </c>
      <c r="E18" s="1" t="n">
        <f aca="false">VLOOKUP(B18,Ranges!$A$1:$B$21,2,1)</f>
        <v>2002</v>
      </c>
      <c r="F18" s="4" t="n">
        <f aca="false">8*_xlfn.PERCENTRANK.EXC($C$2:$C$237,$C18)</f>
        <v>0.944</v>
      </c>
    </row>
    <row r="19" customFormat="false" ht="12.8" hidden="false" customHeight="false" outlineLevel="0" collapsed="false">
      <c r="A19" s="1" t="s">
        <v>25</v>
      </c>
      <c r="B19" s="1" t="n">
        <v>18</v>
      </c>
      <c r="C19" s="2" t="n">
        <v>7.05915572497529</v>
      </c>
      <c r="D19" s="1" t="n">
        <f aca="false">100000/C19</f>
        <v>14166</v>
      </c>
      <c r="E19" s="1" t="n">
        <f aca="false">VLOOKUP(B19,Ranges!$A$1:$B$21,2,1)</f>
        <v>2002</v>
      </c>
      <c r="F19" s="4" t="n">
        <f aca="false">8*_xlfn.PERCENTRANK.EXC($C$2:$C$237,$C19)</f>
        <v>2.496</v>
      </c>
    </row>
    <row r="20" customFormat="false" ht="12.8" hidden="false" customHeight="false" outlineLevel="0" collapsed="false">
      <c r="A20" s="1" t="s">
        <v>26</v>
      </c>
      <c r="B20" s="1" t="n">
        <v>19</v>
      </c>
      <c r="C20" s="2" t="n">
        <v>5.03043412646511</v>
      </c>
      <c r="D20" s="1" t="n">
        <f aca="false">100000/C20</f>
        <v>19879</v>
      </c>
      <c r="E20" s="1" t="n">
        <f aca="false">VLOOKUP(B20,Ranges!$A$1:$B$21,2,1)</f>
        <v>2002</v>
      </c>
      <c r="F20" s="4" t="n">
        <f aca="false">8*_xlfn.PERCENTRANK.EXC($C$2:$C$237,$C20)</f>
        <v>1.624</v>
      </c>
    </row>
    <row r="21" customFormat="false" ht="12.8" hidden="false" customHeight="false" outlineLevel="0" collapsed="false">
      <c r="A21" s="1" t="s">
        <v>27</v>
      </c>
      <c r="B21" s="1" t="n">
        <v>20</v>
      </c>
      <c r="C21" s="2" t="n">
        <v>6.96961248954558</v>
      </c>
      <c r="D21" s="1" t="n">
        <f aca="false">100000/C21</f>
        <v>14348</v>
      </c>
      <c r="E21" s="1" t="n">
        <f aca="false">VLOOKUP(B21,Ranges!$A$1:$B$21,2,1)</f>
        <v>2002</v>
      </c>
      <c r="F21" s="4" t="n">
        <f aca="false">8*_xlfn.PERCENTRANK.EXC($C$2:$C$237,$C21)</f>
        <v>2.36</v>
      </c>
    </row>
    <row r="22" customFormat="false" ht="12.8" hidden="false" customHeight="false" outlineLevel="0" collapsed="false">
      <c r="A22" s="1" t="s">
        <v>28</v>
      </c>
      <c r="B22" s="1" t="n">
        <v>21</v>
      </c>
      <c r="C22" s="2" t="n">
        <v>5.20426749934947</v>
      </c>
      <c r="D22" s="1" t="n">
        <f aca="false">100000/C22</f>
        <v>19215</v>
      </c>
      <c r="E22" s="1" t="n">
        <f aca="false">VLOOKUP(B22,Ranges!$A$1:$B$21,2,1)</f>
        <v>2002</v>
      </c>
      <c r="F22" s="4" t="n">
        <f aca="false">8*_xlfn.PERCENTRANK.EXC($C$2:$C$237,$C22)</f>
        <v>1.752</v>
      </c>
    </row>
    <row r="23" customFormat="false" ht="12.8" hidden="false" customHeight="false" outlineLevel="0" collapsed="false">
      <c r="A23" s="1" t="s">
        <v>29</v>
      </c>
      <c r="B23" s="1" t="n">
        <v>22</v>
      </c>
      <c r="C23" s="2" t="n">
        <v>7.13266761768902</v>
      </c>
      <c r="D23" s="1" t="n">
        <f aca="false">100000/C23</f>
        <v>14020</v>
      </c>
      <c r="E23" s="1" t="n">
        <f aca="false">VLOOKUP(B23,Ranges!$A$1:$B$21,2,1)</f>
        <v>2002</v>
      </c>
      <c r="F23" s="4" t="n">
        <f aca="false">8*_xlfn.PERCENTRANK.EXC($C$2:$C$237,$C23)</f>
        <v>2.528</v>
      </c>
    </row>
    <row r="24" customFormat="false" ht="12.8" hidden="false" customHeight="false" outlineLevel="0" collapsed="false">
      <c r="A24" s="1" t="s">
        <v>30</v>
      </c>
      <c r="B24" s="1" t="n">
        <v>23</v>
      </c>
      <c r="C24" s="2" t="n">
        <v>5.3934523488485</v>
      </c>
      <c r="D24" s="1" t="n">
        <f aca="false">100000/C24</f>
        <v>18541</v>
      </c>
      <c r="E24" s="1" t="n">
        <f aca="false">VLOOKUP(B24,Ranges!$A$1:$B$21,2,1)</f>
        <v>2002</v>
      </c>
      <c r="F24" s="4" t="n">
        <f aca="false">8*_xlfn.PERCENTRANK.EXC($C$2:$C$237,$C24)</f>
        <v>1.856</v>
      </c>
    </row>
    <row r="25" customFormat="false" ht="12.8" hidden="false" customHeight="false" outlineLevel="0" collapsed="false">
      <c r="A25" s="1" t="s">
        <v>31</v>
      </c>
      <c r="B25" s="1" t="n">
        <v>24</v>
      </c>
      <c r="C25" s="2" t="n">
        <v>9.37294966726029</v>
      </c>
      <c r="D25" s="1" t="n">
        <f aca="false">100000/C25</f>
        <v>10669</v>
      </c>
      <c r="E25" s="1" t="n">
        <f aca="false">VLOOKUP(B25,Ranges!$A$1:$B$21,2,1)</f>
        <v>2003</v>
      </c>
      <c r="F25" s="4" t="n">
        <f aca="false">8*_xlfn.PERCENTRANK.EXC($C$2:$C$237,$C25)</f>
        <v>3.744</v>
      </c>
    </row>
    <row r="26" customFormat="false" ht="12.8" hidden="false" customHeight="false" outlineLevel="0" collapsed="false">
      <c r="A26" s="1" t="s">
        <v>32</v>
      </c>
      <c r="B26" s="1" t="n">
        <v>25</v>
      </c>
      <c r="C26" s="2" t="n">
        <v>8.86289107506869</v>
      </c>
      <c r="D26" s="1" t="n">
        <f aca="false">100000/C26</f>
        <v>11283</v>
      </c>
      <c r="E26" s="1" t="n">
        <f aca="false">VLOOKUP(B26,Ranges!$A$1:$B$21,2,1)</f>
        <v>2003</v>
      </c>
      <c r="F26" s="4" t="n">
        <f aca="false">8*_xlfn.PERCENTRANK.EXC($C$2:$C$237,$C26)</f>
        <v>3.544</v>
      </c>
    </row>
    <row r="27" customFormat="false" ht="12.8" hidden="false" customHeight="false" outlineLevel="0" collapsed="false">
      <c r="A27" s="1" t="s">
        <v>33</v>
      </c>
      <c r="B27" s="1" t="n">
        <v>26</v>
      </c>
      <c r="C27" s="2" t="n">
        <v>8.14730324262669</v>
      </c>
      <c r="D27" s="1" t="n">
        <f aca="false">100000/C27</f>
        <v>12274</v>
      </c>
      <c r="E27" s="1" t="n">
        <f aca="false">VLOOKUP(B27,Ranges!$A$1:$B$21,2,1)</f>
        <v>2003</v>
      </c>
      <c r="F27" s="4" t="n">
        <f aca="false">8*_xlfn.PERCENTRANK.EXC($C$2:$C$237,$C27)</f>
        <v>2.968</v>
      </c>
    </row>
    <row r="28" customFormat="false" ht="12.8" hidden="false" customHeight="false" outlineLevel="0" collapsed="false">
      <c r="A28" s="1" t="s">
        <v>34</v>
      </c>
      <c r="B28" s="1" t="n">
        <v>27</v>
      </c>
      <c r="C28" s="2" t="n">
        <v>8.39701066420354</v>
      </c>
      <c r="D28" s="1" t="n">
        <f aca="false">100000/C28</f>
        <v>11909</v>
      </c>
      <c r="E28" s="1" t="n">
        <f aca="false">VLOOKUP(B28,Ranges!$A$1:$B$21,2,1)</f>
        <v>2003</v>
      </c>
      <c r="F28" s="4" t="n">
        <f aca="false">8*_xlfn.PERCENTRANK.EXC($C$2:$C$237,$C28)</f>
        <v>3.208</v>
      </c>
    </row>
    <row r="29" customFormat="false" ht="12.8" hidden="false" customHeight="false" outlineLevel="0" collapsed="false">
      <c r="A29" s="1" t="s">
        <v>35</v>
      </c>
      <c r="B29" s="1" t="n">
        <v>28</v>
      </c>
      <c r="C29" s="2" t="n">
        <v>4.82625482625483</v>
      </c>
      <c r="D29" s="1" t="n">
        <f aca="false">100000/C29</f>
        <v>20720</v>
      </c>
      <c r="E29" s="1" t="n">
        <f aca="false">VLOOKUP(B29,Ranges!$A$1:$B$21,2,1)</f>
        <v>2003</v>
      </c>
      <c r="F29" s="4" t="n">
        <f aca="false">8*_xlfn.PERCENTRANK.EXC($C$2:$C$237,$C29)</f>
        <v>1.52</v>
      </c>
    </row>
    <row r="30" customFormat="false" ht="12.8" hidden="false" customHeight="false" outlineLevel="0" collapsed="false">
      <c r="A30" s="1" t="s">
        <v>36</v>
      </c>
      <c r="B30" s="1" t="n">
        <v>29</v>
      </c>
      <c r="C30" s="2" t="n">
        <v>9.84930562395351</v>
      </c>
      <c r="D30" s="1" t="n">
        <f aca="false">100000/C30</f>
        <v>10153</v>
      </c>
      <c r="E30" s="1" t="n">
        <f aca="false">VLOOKUP(B30,Ranges!$A$1:$B$21,2,1)</f>
        <v>2003</v>
      </c>
      <c r="F30" s="4" t="n">
        <f aca="false">8*_xlfn.PERCENTRANK.EXC($C$2:$C$237,$C30)</f>
        <v>3.952</v>
      </c>
    </row>
    <row r="31" customFormat="false" ht="12.8" hidden="false" customHeight="false" outlineLevel="0" collapsed="false">
      <c r="A31" s="1" t="s">
        <v>37</v>
      </c>
      <c r="B31" s="1" t="n">
        <v>30</v>
      </c>
      <c r="C31" s="2" t="n">
        <v>7.05517144066601</v>
      </c>
      <c r="D31" s="1" t="n">
        <f aca="false">100000/C31</f>
        <v>14174</v>
      </c>
      <c r="E31" s="1" t="n">
        <f aca="false">VLOOKUP(B31,Ranges!$A$1:$B$21,2,1)</f>
        <v>2003</v>
      </c>
      <c r="F31" s="4" t="n">
        <f aca="false">8*_xlfn.PERCENTRANK.EXC($C$2:$C$237,$C31)</f>
        <v>2.464</v>
      </c>
    </row>
    <row r="32" customFormat="false" ht="12.8" hidden="false" customHeight="false" outlineLevel="0" collapsed="false">
      <c r="A32" s="1" t="s">
        <v>38</v>
      </c>
      <c r="B32" s="1" t="n">
        <v>31</v>
      </c>
      <c r="C32" s="2" t="n">
        <v>7.50300120048019</v>
      </c>
      <c r="D32" s="1" t="n">
        <f aca="false">100000/C32</f>
        <v>13328</v>
      </c>
      <c r="E32" s="1" t="n">
        <f aca="false">VLOOKUP(B32,Ranges!$A$1:$B$21,2,1)</f>
        <v>2003</v>
      </c>
      <c r="F32" s="4" t="n">
        <f aca="false">8*_xlfn.PERCENTRANK.EXC($C$2:$C$237,$C32)</f>
        <v>2.736</v>
      </c>
    </row>
    <row r="33" customFormat="false" ht="12.8" hidden="false" customHeight="false" outlineLevel="0" collapsed="false">
      <c r="A33" s="1" t="s">
        <v>39</v>
      </c>
      <c r="B33" s="1" t="n">
        <v>32</v>
      </c>
      <c r="C33" s="2" t="n">
        <v>8.77963125548727</v>
      </c>
      <c r="D33" s="1" t="n">
        <f aca="false">100000/C33</f>
        <v>11390</v>
      </c>
      <c r="E33" s="1" t="n">
        <f aca="false">VLOOKUP(B33,Ranges!$A$1:$B$21,2,1)</f>
        <v>2003</v>
      </c>
      <c r="F33" s="4" t="n">
        <f aca="false">8*_xlfn.PERCENTRANK.EXC($C$2:$C$237,$C33)</f>
        <v>3.408</v>
      </c>
    </row>
    <row r="34" customFormat="false" ht="12.8" hidden="false" customHeight="false" outlineLevel="0" collapsed="false">
      <c r="A34" s="1" t="s">
        <v>40</v>
      </c>
      <c r="B34" s="1" t="n">
        <v>33</v>
      </c>
      <c r="C34" s="2" t="n">
        <v>6.98421567257997</v>
      </c>
      <c r="D34" s="1" t="n">
        <f aca="false">100000/C34</f>
        <v>14318</v>
      </c>
      <c r="E34" s="1" t="n">
        <f aca="false">VLOOKUP(B34,Ranges!$A$1:$B$21,2,1)</f>
        <v>2003</v>
      </c>
      <c r="F34" s="4" t="n">
        <f aca="false">8*_xlfn.PERCENTRANK.EXC($C$2:$C$237,$C34)</f>
        <v>2.4</v>
      </c>
    </row>
    <row r="35" customFormat="false" ht="12.8" hidden="false" customHeight="false" outlineLevel="0" collapsed="false">
      <c r="A35" s="1" t="s">
        <v>41</v>
      </c>
      <c r="B35" s="1" t="n">
        <v>34</v>
      </c>
      <c r="C35" s="2" t="n">
        <v>7.91389680278569</v>
      </c>
      <c r="D35" s="1" t="n">
        <f aca="false">100000/C35</f>
        <v>12636</v>
      </c>
      <c r="E35" s="1" t="n">
        <f aca="false">VLOOKUP(B35,Ranges!$A$1:$B$21,2,1)</f>
        <v>2003</v>
      </c>
      <c r="F35" s="4" t="n">
        <f aca="false">8*_xlfn.PERCENTRANK.EXC($C$2:$C$237,$C35)</f>
        <v>2.872</v>
      </c>
    </row>
    <row r="36" customFormat="false" ht="12.8" hidden="false" customHeight="false" outlineLevel="0" collapsed="false">
      <c r="A36" s="1" t="s">
        <v>42</v>
      </c>
      <c r="B36" s="1" t="n">
        <v>35</v>
      </c>
      <c r="C36" s="2" t="n">
        <v>8.26173165895572</v>
      </c>
      <c r="D36" s="1" t="n">
        <f aca="false">100000/C36</f>
        <v>12104</v>
      </c>
      <c r="E36" s="1" t="n">
        <f aca="false">VLOOKUP(B36,Ranges!$A$1:$B$21,2,1)</f>
        <v>2003</v>
      </c>
      <c r="F36" s="4" t="n">
        <f aca="false">8*_xlfn.PERCENTRANK.EXC($C$2:$C$237,$C36)</f>
        <v>3.072</v>
      </c>
    </row>
    <row r="37" customFormat="false" ht="12.8" hidden="false" customHeight="false" outlineLevel="0" collapsed="false">
      <c r="A37" s="1" t="s">
        <v>43</v>
      </c>
      <c r="B37" s="1" t="n">
        <v>36</v>
      </c>
      <c r="C37" s="2" t="n">
        <v>8.46381718154888</v>
      </c>
      <c r="D37" s="1" t="n">
        <f aca="false">100000/C37</f>
        <v>11815</v>
      </c>
      <c r="E37" s="1" t="n">
        <f aca="false">VLOOKUP(B37,Ranges!$A$1:$B$21,2,1)</f>
        <v>2003</v>
      </c>
      <c r="F37" s="4" t="n">
        <f aca="false">8*_xlfn.PERCENTRANK.EXC($C$2:$C$237,$C37)</f>
        <v>3.24</v>
      </c>
    </row>
    <row r="38" customFormat="false" ht="12.8" hidden="false" customHeight="false" outlineLevel="0" collapsed="false">
      <c r="A38" s="1" t="s">
        <v>44</v>
      </c>
      <c r="B38" s="1" t="n">
        <v>37</v>
      </c>
      <c r="C38" s="2" t="n">
        <v>10.8707468203066</v>
      </c>
      <c r="D38" s="1" t="n">
        <f aca="false">100000/C38</f>
        <v>9198.99999999996</v>
      </c>
      <c r="E38" s="1" t="n">
        <f aca="false">VLOOKUP(B38,Ranges!$A$1:$B$21,2,1)</f>
        <v>2004</v>
      </c>
      <c r="F38" s="4" t="n">
        <f aca="false">8*_xlfn.PERCENTRANK.EXC($C$2:$C$237,$C38)</f>
        <v>4.424</v>
      </c>
    </row>
    <row r="39" customFormat="false" ht="12.8" hidden="false" customHeight="false" outlineLevel="0" collapsed="false">
      <c r="A39" s="1" t="s">
        <v>45</v>
      </c>
      <c r="B39" s="1" t="n">
        <v>38</v>
      </c>
      <c r="C39" s="2" t="n">
        <v>11.1160515784793</v>
      </c>
      <c r="D39" s="1" t="n">
        <f aca="false">100000/C39</f>
        <v>8996.00000000002</v>
      </c>
      <c r="E39" s="1" t="n">
        <f aca="false">VLOOKUP(B39,Ranges!$A$1:$B$21,2,1)</f>
        <v>2004</v>
      </c>
      <c r="F39" s="4" t="n">
        <f aca="false">8*_xlfn.PERCENTRANK.EXC($C$2:$C$237,$C39)</f>
        <v>4.592</v>
      </c>
    </row>
    <row r="40" customFormat="false" ht="12.8" hidden="false" customHeight="false" outlineLevel="0" collapsed="false">
      <c r="A40" s="1" t="s">
        <v>46</v>
      </c>
      <c r="B40" s="1" t="n">
        <v>39</v>
      </c>
      <c r="C40" s="2" t="n">
        <v>9.28505106778087</v>
      </c>
      <c r="D40" s="1" t="n">
        <f aca="false">100000/C40</f>
        <v>10770</v>
      </c>
      <c r="E40" s="1" t="n">
        <f aca="false">VLOOKUP(B40,Ranges!$A$1:$B$21,2,1)</f>
        <v>2004</v>
      </c>
      <c r="F40" s="4" t="n">
        <f aca="false">8*_xlfn.PERCENTRANK.EXC($C$2:$C$237,$C40)</f>
        <v>3.648</v>
      </c>
    </row>
    <row r="41" customFormat="false" ht="12.8" hidden="false" customHeight="false" outlineLevel="0" collapsed="false">
      <c r="A41" s="1" t="s">
        <v>47</v>
      </c>
      <c r="B41" s="1" t="n">
        <v>40</v>
      </c>
      <c r="C41" s="2" t="n">
        <v>10.391769718383</v>
      </c>
      <c r="D41" s="1" t="n">
        <f aca="false">100000/C41</f>
        <v>9623.00000000004</v>
      </c>
      <c r="E41" s="1" t="n">
        <f aca="false">VLOOKUP(B41,Ranges!$A$1:$B$21,2,1)</f>
        <v>2004</v>
      </c>
      <c r="F41" s="4" t="n">
        <f aca="false">8*_xlfn.PERCENTRANK.EXC($C$2:$C$237,$C41)</f>
        <v>4.12</v>
      </c>
    </row>
    <row r="42" customFormat="false" ht="12.8" hidden="false" customHeight="false" outlineLevel="0" collapsed="false">
      <c r="A42" s="1" t="s">
        <v>48</v>
      </c>
      <c r="B42" s="1" t="n">
        <v>41</v>
      </c>
      <c r="C42" s="2" t="n">
        <v>11.1957008508733</v>
      </c>
      <c r="D42" s="1" t="n">
        <f aca="false">100000/C42</f>
        <v>8931.99999999997</v>
      </c>
      <c r="E42" s="1" t="n">
        <f aca="false">VLOOKUP(B42,Ranges!$A$1:$B$21,2,1)</f>
        <v>2004</v>
      </c>
      <c r="F42" s="4" t="n">
        <f aca="false">8*_xlfn.PERCENTRANK.EXC($C$2:$C$237,$C42)</f>
        <v>4.688</v>
      </c>
    </row>
    <row r="43" customFormat="false" ht="12.8" hidden="false" customHeight="false" outlineLevel="0" collapsed="false">
      <c r="A43" s="1" t="s">
        <v>49</v>
      </c>
      <c r="B43" s="1" t="n">
        <v>42</v>
      </c>
      <c r="C43" s="2" t="n">
        <v>11.0938540048813</v>
      </c>
      <c r="D43" s="1" t="n">
        <f aca="false">100000/C43</f>
        <v>9014</v>
      </c>
      <c r="E43" s="1" t="n">
        <f aca="false">VLOOKUP(B43,Ranges!$A$1:$B$21,2,1)</f>
        <v>2004</v>
      </c>
      <c r="F43" s="4" t="n">
        <f aca="false">8*_xlfn.PERCENTRANK.EXC($C$2:$C$237,$C43)</f>
        <v>4.52</v>
      </c>
    </row>
    <row r="44" customFormat="false" ht="12.8" hidden="false" customHeight="false" outlineLevel="0" collapsed="false">
      <c r="A44" s="1" t="s">
        <v>50</v>
      </c>
      <c r="B44" s="1" t="n">
        <v>43</v>
      </c>
      <c r="C44" s="2" t="n">
        <v>11.059500110595</v>
      </c>
      <c r="D44" s="1" t="n">
        <f aca="false">100000/C44</f>
        <v>9042</v>
      </c>
      <c r="E44" s="1" t="n">
        <f aca="false">VLOOKUP(B44,Ranges!$A$1:$B$21,2,1)</f>
        <v>2004</v>
      </c>
      <c r="F44" s="4" t="n">
        <f aca="false">8*_xlfn.PERCENTRANK.EXC($C$2:$C$237,$C44)</f>
        <v>4.488</v>
      </c>
    </row>
    <row r="45" customFormat="false" ht="12.8" hidden="false" customHeight="false" outlineLevel="0" collapsed="false">
      <c r="A45" s="1" t="s">
        <v>51</v>
      </c>
      <c r="B45" s="1" t="n">
        <v>44</v>
      </c>
      <c r="C45" s="2" t="n">
        <v>10.8448107580523</v>
      </c>
      <c r="D45" s="1" t="n">
        <f aca="false">100000/C45</f>
        <v>9220.99999999998</v>
      </c>
      <c r="E45" s="1" t="n">
        <f aca="false">VLOOKUP(B45,Ranges!$A$1:$B$21,2,1)</f>
        <v>2004</v>
      </c>
      <c r="F45" s="4" t="n">
        <f aca="false">8*_xlfn.PERCENTRANK.EXC($C$2:$C$237,$C45)</f>
        <v>4.392</v>
      </c>
    </row>
    <row r="46" customFormat="false" ht="12.8" hidden="false" customHeight="false" outlineLevel="0" collapsed="false">
      <c r="A46" s="1" t="s">
        <v>52</v>
      </c>
      <c r="B46" s="1" t="n">
        <v>45</v>
      </c>
      <c r="C46" s="2" t="n">
        <v>9.71911750413062</v>
      </c>
      <c r="D46" s="1" t="n">
        <f aca="false">100000/C46</f>
        <v>10289</v>
      </c>
      <c r="E46" s="1" t="n">
        <f aca="false">VLOOKUP(B46,Ranges!$A$1:$B$21,2,1)</f>
        <v>2004</v>
      </c>
      <c r="F46" s="4" t="n">
        <f aca="false">8*_xlfn.PERCENTRANK.EXC($C$2:$C$237,$C46)</f>
        <v>3.88</v>
      </c>
    </row>
    <row r="47" customFormat="false" ht="12.8" hidden="false" customHeight="false" outlineLevel="0" collapsed="false">
      <c r="A47" s="1" t="s">
        <v>53</v>
      </c>
      <c r="B47" s="1" t="n">
        <v>46</v>
      </c>
      <c r="C47" s="2" t="n">
        <v>10.8026358431457</v>
      </c>
      <c r="D47" s="1" t="n">
        <f aca="false">100000/C47</f>
        <v>9257.00000000002</v>
      </c>
      <c r="E47" s="1" t="n">
        <f aca="false">VLOOKUP(B47,Ranges!$A$1:$B$21,2,1)</f>
        <v>2004</v>
      </c>
      <c r="F47" s="4" t="n">
        <f aca="false">8*_xlfn.PERCENTRANK.EXC($C$2:$C$237,$C47)</f>
        <v>4.32</v>
      </c>
    </row>
    <row r="48" customFormat="false" ht="12.8" hidden="false" customHeight="false" outlineLevel="0" collapsed="false">
      <c r="A48" s="1" t="s">
        <v>54</v>
      </c>
      <c r="B48" s="1" t="n">
        <v>47</v>
      </c>
      <c r="C48" s="2" t="n">
        <v>11.9774823332136</v>
      </c>
      <c r="D48" s="1" t="n">
        <f aca="false">100000/C48</f>
        <v>8348.99999999997</v>
      </c>
      <c r="E48" s="1" t="n">
        <f aca="false">VLOOKUP(B48,Ranges!$A$1:$B$21,2,1)</f>
        <v>2004</v>
      </c>
      <c r="F48" s="4" t="n">
        <f aca="false">8*_xlfn.PERCENTRANK.EXC($C$2:$C$237,$C48)</f>
        <v>4.96</v>
      </c>
    </row>
    <row r="49" customFormat="false" ht="12.8" hidden="false" customHeight="false" outlineLevel="0" collapsed="false">
      <c r="A49" s="1" t="s">
        <v>55</v>
      </c>
      <c r="B49" s="1" t="n">
        <v>48</v>
      </c>
      <c r="C49" s="2" t="n">
        <v>12.7811860940695</v>
      </c>
      <c r="D49" s="1" t="n">
        <f aca="false">100000/C49</f>
        <v>7824.00000000002</v>
      </c>
      <c r="E49" s="1" t="n">
        <f aca="false">VLOOKUP(B49,Ranges!$A$1:$B$21,2,1)</f>
        <v>2004</v>
      </c>
      <c r="F49" s="4" t="n">
        <f aca="false">8*_xlfn.PERCENTRANK.EXC($C$2:$C$237,$C49)</f>
        <v>5.232</v>
      </c>
    </row>
    <row r="50" customFormat="false" ht="12.8" hidden="false" customHeight="false" outlineLevel="0" collapsed="false">
      <c r="A50" s="1" t="s">
        <v>56</v>
      </c>
      <c r="B50" s="1" t="n">
        <v>49</v>
      </c>
      <c r="C50" s="2" t="n">
        <v>11.6945386504502</v>
      </c>
      <c r="D50" s="1" t="n">
        <f aca="false">100000/C50</f>
        <v>8551.00000000003</v>
      </c>
      <c r="E50" s="1" t="n">
        <f aca="false">VLOOKUP(B50,Ranges!$A$1:$B$21,2,1)</f>
        <v>2004</v>
      </c>
      <c r="F50" s="4" t="n">
        <f aca="false">8*_xlfn.PERCENTRANK.EXC($C$2:$C$237,$C50)</f>
        <v>4.864</v>
      </c>
    </row>
    <row r="51" customFormat="false" ht="12.8" hidden="false" customHeight="false" outlineLevel="0" collapsed="false">
      <c r="A51" s="1" t="s">
        <v>57</v>
      </c>
      <c r="B51" s="1" t="n">
        <v>50</v>
      </c>
      <c r="C51" s="2" t="n">
        <v>14.8060408646728</v>
      </c>
      <c r="D51" s="1" t="n">
        <f aca="false">100000/C51</f>
        <v>6753.99999999999</v>
      </c>
      <c r="E51" s="1" t="n">
        <f aca="false">VLOOKUP(B51,Ranges!$A$1:$B$21,2,1)</f>
        <v>2005</v>
      </c>
      <c r="F51" s="4" t="n">
        <f aca="false">8*_xlfn.PERCENTRANK.EXC($C$2:$C$237,$C51)</f>
        <v>5.704</v>
      </c>
    </row>
    <row r="52" customFormat="false" ht="12.8" hidden="false" customHeight="false" outlineLevel="0" collapsed="false">
      <c r="A52" s="1" t="s">
        <v>58</v>
      </c>
      <c r="B52" s="1" t="n">
        <v>51</v>
      </c>
      <c r="C52" s="2" t="n">
        <v>11.1222333444556</v>
      </c>
      <c r="D52" s="1" t="n">
        <f aca="false">100000/C52</f>
        <v>8990.99999999997</v>
      </c>
      <c r="E52" s="1" t="n">
        <f aca="false">VLOOKUP(B52,Ranges!$A$1:$B$21,2,1)</f>
        <v>2005</v>
      </c>
      <c r="F52" s="4" t="n">
        <f aca="false">8*_xlfn.PERCENTRANK.EXC($C$2:$C$237,$C52)</f>
        <v>4.624</v>
      </c>
    </row>
    <row r="53" customFormat="false" ht="12.8" hidden="false" customHeight="false" outlineLevel="0" collapsed="false">
      <c r="A53" s="1" t="s">
        <v>59</v>
      </c>
      <c r="B53" s="1" t="n">
        <v>52</v>
      </c>
      <c r="C53" s="2" t="n">
        <v>14.4425187752744</v>
      </c>
      <c r="D53" s="1" t="n">
        <f aca="false">100000/C53</f>
        <v>6924</v>
      </c>
      <c r="E53" s="1" t="n">
        <f aca="false">VLOOKUP(B53,Ranges!$A$1:$B$21,2,1)</f>
        <v>2005</v>
      </c>
      <c r="F53" s="4" t="n">
        <f aca="false">8*_xlfn.PERCENTRANK.EXC($C$2:$C$237,$C53)</f>
        <v>5.6</v>
      </c>
    </row>
    <row r="54" customFormat="false" ht="12.8" hidden="false" customHeight="false" outlineLevel="0" collapsed="false">
      <c r="A54" s="1" t="s">
        <v>60</v>
      </c>
      <c r="B54" s="1" t="n">
        <v>53</v>
      </c>
      <c r="C54" s="2" t="n">
        <v>5.6290458767239</v>
      </c>
      <c r="D54" s="1" t="n">
        <f aca="false">100000/C54</f>
        <v>17765</v>
      </c>
      <c r="E54" s="1" t="n">
        <f aca="false">VLOOKUP(B54,Ranges!$A$1:$B$21,2,1)</f>
        <v>2005</v>
      </c>
      <c r="F54" s="4" t="n">
        <f aca="false">8*_xlfn.PERCENTRANK.EXC($C$2:$C$237,$C54)</f>
        <v>2.056</v>
      </c>
    </row>
    <row r="55" customFormat="false" ht="12.8" hidden="false" customHeight="false" outlineLevel="0" collapsed="false">
      <c r="A55" s="1" t="s">
        <v>61</v>
      </c>
      <c r="B55" s="1" t="n">
        <v>54</v>
      </c>
      <c r="C55" s="2" t="n">
        <v>17.1791788352517</v>
      </c>
      <c r="D55" s="1" t="n">
        <f aca="false">100000/C55</f>
        <v>5820.99999999999</v>
      </c>
      <c r="E55" s="1" t="n">
        <f aca="false">VLOOKUP(B55,Ranges!$A$1:$B$21,2,1)</f>
        <v>2005</v>
      </c>
      <c r="F55" s="4" t="n">
        <f aca="false">8*_xlfn.PERCENTRANK.EXC($C$2:$C$237,$C55)</f>
        <v>6.512</v>
      </c>
    </row>
    <row r="56" customFormat="false" ht="12.8" hidden="false" customHeight="false" outlineLevel="0" collapsed="false">
      <c r="A56" s="1" t="s">
        <v>62</v>
      </c>
      <c r="B56" s="1" t="n">
        <v>55</v>
      </c>
      <c r="C56" s="2" t="n">
        <v>22.1631205673759</v>
      </c>
      <c r="D56" s="1" t="n">
        <f aca="false">100000/C56</f>
        <v>4512</v>
      </c>
      <c r="E56" s="1" t="n">
        <f aca="false">VLOOKUP(B56,Ranges!$A$1:$B$21,2,1)</f>
        <v>2005</v>
      </c>
      <c r="F56" s="4" t="n">
        <f aca="false">8*_xlfn.PERCENTRANK.EXC($C$2:$C$237,$C56)</f>
        <v>7.12</v>
      </c>
    </row>
    <row r="57" customFormat="false" ht="12.8" hidden="false" customHeight="false" outlineLevel="0" collapsed="false">
      <c r="A57" s="1" t="s">
        <v>63</v>
      </c>
      <c r="B57" s="1" t="n">
        <v>56</v>
      </c>
      <c r="C57" s="2" t="n">
        <v>15.2625152625153</v>
      </c>
      <c r="D57" s="1" t="n">
        <f aca="false">100000/C57</f>
        <v>6551.99999999998</v>
      </c>
      <c r="E57" s="1" t="n">
        <f aca="false">VLOOKUP(B57,Ranges!$A$1:$B$21,2,1)</f>
        <v>2005</v>
      </c>
      <c r="F57" s="4" t="n">
        <f aca="false">8*_xlfn.PERCENTRANK.EXC($C$2:$C$237,$C57)</f>
        <v>5.776</v>
      </c>
    </row>
    <row r="58" customFormat="false" ht="12.8" hidden="false" customHeight="false" outlineLevel="0" collapsed="false">
      <c r="A58" s="1" t="s">
        <v>64</v>
      </c>
      <c r="B58" s="1" t="n">
        <v>57</v>
      </c>
      <c r="C58" s="2" t="n">
        <v>22.0070422535211</v>
      </c>
      <c r="D58" s="1" t="n">
        <f aca="false">100000/C58</f>
        <v>4544.00000000001</v>
      </c>
      <c r="E58" s="1" t="n">
        <f aca="false">VLOOKUP(B58,Ranges!$A$1:$B$21,2,1)</f>
        <v>2005</v>
      </c>
      <c r="F58" s="4" t="n">
        <f aca="false">8*_xlfn.PERCENTRANK.EXC($C$2:$C$237,$C58)</f>
        <v>7.088</v>
      </c>
    </row>
    <row r="59" customFormat="false" ht="12.8" hidden="false" customHeight="false" outlineLevel="0" collapsed="false">
      <c r="A59" s="1" t="s">
        <v>65</v>
      </c>
      <c r="B59" s="1" t="n">
        <v>58</v>
      </c>
      <c r="C59" s="2" t="n">
        <v>17.7336407164391</v>
      </c>
      <c r="D59" s="1" t="n">
        <f aca="false">100000/C59</f>
        <v>5639</v>
      </c>
      <c r="E59" s="1" t="n">
        <f aca="false">VLOOKUP(B59,Ranges!$A$1:$B$21,2,1)</f>
        <v>2005</v>
      </c>
      <c r="F59" s="4" t="n">
        <f aca="false">8*_xlfn.PERCENTRANK.EXC($C$2:$C$237,$C59)</f>
        <v>6.648</v>
      </c>
    </row>
    <row r="60" customFormat="false" ht="12.8" hidden="false" customHeight="false" outlineLevel="0" collapsed="false">
      <c r="A60" s="1" t="s">
        <v>66</v>
      </c>
      <c r="B60" s="1" t="n">
        <v>59</v>
      </c>
      <c r="C60" s="2" t="n">
        <v>22.3114680946006</v>
      </c>
      <c r="D60" s="1" t="n">
        <f aca="false">100000/C60</f>
        <v>4482.00000000001</v>
      </c>
      <c r="E60" s="1" t="n">
        <f aca="false">VLOOKUP(B60,Ranges!$A$1:$B$21,2,1)</f>
        <v>2005</v>
      </c>
      <c r="F60" s="4" t="n">
        <f aca="false">8*_xlfn.PERCENTRANK.EXC($C$2:$C$237,$C60)</f>
        <v>7.16</v>
      </c>
    </row>
    <row r="61" customFormat="false" ht="12.8" hidden="false" customHeight="false" outlineLevel="0" collapsed="false">
      <c r="A61" s="1" t="s">
        <v>67</v>
      </c>
      <c r="B61" s="1" t="n">
        <v>60</v>
      </c>
      <c r="C61" s="2" t="n">
        <v>16.9692855930765</v>
      </c>
      <c r="D61" s="1" t="n">
        <f aca="false">100000/C61</f>
        <v>5893.00000000001</v>
      </c>
      <c r="E61" s="1" t="n">
        <f aca="false">VLOOKUP(B61,Ranges!$A$1:$B$21,2,1)</f>
        <v>2005</v>
      </c>
      <c r="F61" s="4" t="n">
        <f aca="false">8*_xlfn.PERCENTRANK.EXC($C$2:$C$237,$C61)</f>
        <v>6.312</v>
      </c>
    </row>
    <row r="62" customFormat="false" ht="12.8" hidden="false" customHeight="false" outlineLevel="0" collapsed="false">
      <c r="A62" s="1" t="s">
        <v>68</v>
      </c>
      <c r="B62" s="1" t="n">
        <v>61</v>
      </c>
      <c r="C62" s="2" t="n">
        <v>17.4764068507515</v>
      </c>
      <c r="D62" s="1" t="n">
        <f aca="false">100000/C62</f>
        <v>5722</v>
      </c>
      <c r="E62" s="1" t="n">
        <f aca="false">VLOOKUP(B62,Ranges!$A$1:$B$21,2,1)</f>
        <v>2005</v>
      </c>
      <c r="F62" s="4" t="n">
        <f aca="false">8*_xlfn.PERCENTRANK.EXC($C$2:$C$237,$C62)</f>
        <v>6.584</v>
      </c>
    </row>
    <row r="63" customFormat="false" ht="12.8" hidden="false" customHeight="false" outlineLevel="0" collapsed="false">
      <c r="A63" s="1" t="s">
        <v>69</v>
      </c>
      <c r="B63" s="1" t="n">
        <v>62</v>
      </c>
      <c r="C63" s="2" t="n">
        <v>21.2539851222104</v>
      </c>
      <c r="D63" s="1" t="n">
        <f aca="false">100000/C63</f>
        <v>4705</v>
      </c>
      <c r="E63" s="1" t="n">
        <f aca="false">VLOOKUP(B63,Ranges!$A$1:$B$21,2,1)</f>
        <v>2006</v>
      </c>
      <c r="F63" s="4" t="n">
        <f aca="false">8*_xlfn.PERCENTRANK.EXC($C$2:$C$237,$C63)</f>
        <v>7.056</v>
      </c>
    </row>
    <row r="64" customFormat="false" ht="12.8" hidden="false" customHeight="false" outlineLevel="0" collapsed="false">
      <c r="A64" s="1" t="s">
        <v>70</v>
      </c>
      <c r="B64" s="1" t="n">
        <v>63</v>
      </c>
      <c r="C64" s="2" t="n">
        <v>27.0929287455974</v>
      </c>
      <c r="D64" s="1" t="n">
        <f aca="false">100000/C64</f>
        <v>3691</v>
      </c>
      <c r="E64" s="1" t="n">
        <f aca="false">VLOOKUP(B64,Ranges!$A$1:$B$21,2,1)</f>
        <v>2006</v>
      </c>
      <c r="F64" s="4" t="n">
        <f aca="false">8*_xlfn.PERCENTRANK.EXC($C$2:$C$237,$C64)</f>
        <v>7.528</v>
      </c>
    </row>
    <row r="65" customFormat="false" ht="12.8" hidden="false" customHeight="false" outlineLevel="0" collapsed="false">
      <c r="A65" s="1" t="s">
        <v>71</v>
      </c>
      <c r="B65" s="1" t="n">
        <v>64</v>
      </c>
      <c r="C65" s="2" t="n">
        <v>29.3169158604515</v>
      </c>
      <c r="D65" s="1" t="n">
        <f aca="false">100000/C65</f>
        <v>3411</v>
      </c>
      <c r="E65" s="1" t="n">
        <f aca="false">VLOOKUP(B65,Ranges!$A$1:$B$21,2,1)</f>
        <v>2006</v>
      </c>
      <c r="F65" s="4" t="n">
        <f aca="false">8*_xlfn.PERCENTRANK.EXC($C$2:$C$237,$C65)</f>
        <v>7.696</v>
      </c>
    </row>
    <row r="66" customFormat="false" ht="12.8" hidden="false" customHeight="false" outlineLevel="0" collapsed="false">
      <c r="A66" s="1" t="s">
        <v>72</v>
      </c>
      <c r="B66" s="1" t="n">
        <v>65</v>
      </c>
      <c r="C66" s="2" t="n">
        <v>17.1086398631309</v>
      </c>
      <c r="D66" s="1" t="n">
        <f aca="false">100000/C66</f>
        <v>5844.99999999999</v>
      </c>
      <c r="E66" s="1" t="n">
        <f aca="false">VLOOKUP(B66,Ranges!$A$1:$B$21,2,1)</f>
        <v>2006</v>
      </c>
      <c r="F66" s="4" t="n">
        <f aca="false">8*_xlfn.PERCENTRANK.EXC($C$2:$C$237,$C66)</f>
        <v>6.448</v>
      </c>
    </row>
    <row r="67" customFormat="false" ht="12.8" hidden="false" customHeight="false" outlineLevel="0" collapsed="false">
      <c r="A67" s="1" t="s">
        <v>73</v>
      </c>
      <c r="B67" s="1" t="n">
        <v>66</v>
      </c>
      <c r="C67" s="2" t="n">
        <v>28.312570781427</v>
      </c>
      <c r="D67" s="1" t="n">
        <f aca="false">100000/C67</f>
        <v>3531.99999999999</v>
      </c>
      <c r="E67" s="1" t="n">
        <f aca="false">VLOOKUP(B67,Ranges!$A$1:$B$21,2,1)</f>
        <v>2006</v>
      </c>
      <c r="F67" s="4" t="n">
        <f aca="false">8*_xlfn.PERCENTRANK.EXC($C$2:$C$237,$C67)</f>
        <v>7.632</v>
      </c>
    </row>
    <row r="68" customFormat="false" ht="12.8" hidden="false" customHeight="false" outlineLevel="0" collapsed="false">
      <c r="A68" s="1" t="s">
        <v>74</v>
      </c>
      <c r="B68" s="1" t="n">
        <v>67</v>
      </c>
      <c r="C68" s="2" t="n">
        <v>16.8406871000337</v>
      </c>
      <c r="D68" s="1" t="n">
        <f aca="false">100000/C68</f>
        <v>5937.99999999999</v>
      </c>
      <c r="E68" s="1" t="n">
        <f aca="false">VLOOKUP(B68,Ranges!$A$1:$B$21,2,1)</f>
        <v>2006</v>
      </c>
      <c r="F68" s="4" t="n">
        <f aca="false">8*_xlfn.PERCENTRANK.EXC($C$2:$C$237,$C68)</f>
        <v>6.28</v>
      </c>
    </row>
    <row r="69" customFormat="false" ht="12.8" hidden="false" customHeight="false" outlineLevel="0" collapsed="false">
      <c r="A69" s="1" t="s">
        <v>75</v>
      </c>
      <c r="B69" s="1" t="n">
        <v>68</v>
      </c>
      <c r="C69" s="2" t="n">
        <v>24.6305418719212</v>
      </c>
      <c r="D69" s="1" t="n">
        <f aca="false">100000/C69</f>
        <v>4060</v>
      </c>
      <c r="E69" s="1" t="n">
        <f aca="false">VLOOKUP(B69,Ranges!$A$1:$B$21,2,1)</f>
        <v>2006</v>
      </c>
      <c r="F69" s="4" t="n">
        <f aca="false">8*_xlfn.PERCENTRANK.EXC($C$2:$C$237,$C69)</f>
        <v>7.424</v>
      </c>
    </row>
    <row r="70" customFormat="false" ht="12.8" hidden="false" customHeight="false" outlineLevel="0" collapsed="false">
      <c r="A70" s="1" t="s">
        <v>76</v>
      </c>
      <c r="B70" s="1" t="n">
        <v>69</v>
      </c>
      <c r="C70" s="2" t="n">
        <v>20.9205020920502</v>
      </c>
      <c r="D70" s="1" t="n">
        <f aca="false">100000/C70</f>
        <v>4780</v>
      </c>
      <c r="E70" s="1" t="n">
        <f aca="false">VLOOKUP(B70,Ranges!$A$1:$B$21,2,1)</f>
        <v>2006</v>
      </c>
      <c r="F70" s="4" t="n">
        <f aca="false">8*_xlfn.PERCENTRANK.EXC($C$2:$C$237,$C70)</f>
        <v>7.024</v>
      </c>
    </row>
    <row r="71" customFormat="false" ht="12.8" hidden="false" customHeight="false" outlineLevel="0" collapsed="false">
      <c r="A71" s="1" t="s">
        <v>77</v>
      </c>
      <c r="B71" s="1" t="n">
        <v>70</v>
      </c>
      <c r="C71" s="2" t="n">
        <v>16.3078930202218</v>
      </c>
      <c r="D71" s="1" t="n">
        <f aca="false">100000/C71</f>
        <v>6131.99999999999</v>
      </c>
      <c r="E71" s="1" t="n">
        <f aca="false">VLOOKUP(B71,Ranges!$A$1:$B$21,2,1)</f>
        <v>2006</v>
      </c>
      <c r="F71" s="4" t="n">
        <f aca="false">8*_xlfn.PERCENTRANK.EXC($C$2:$C$237,$C71)</f>
        <v>6.112</v>
      </c>
    </row>
    <row r="72" customFormat="false" ht="12.8" hidden="false" customHeight="false" outlineLevel="0" collapsed="false">
      <c r="A72" s="1" t="s">
        <v>78</v>
      </c>
      <c r="B72" s="1" t="n">
        <v>71</v>
      </c>
      <c r="C72" s="2" t="n">
        <v>18.5150897981855</v>
      </c>
      <c r="D72" s="1" t="n">
        <f aca="false">100000/C72</f>
        <v>5401.00000000001</v>
      </c>
      <c r="E72" s="1" t="n">
        <f aca="false">VLOOKUP(B72,Ranges!$A$1:$B$21,2,1)</f>
        <v>2006</v>
      </c>
      <c r="F72" s="4" t="n">
        <f aca="false">8*_xlfn.PERCENTRANK.EXC($C$2:$C$237,$C72)</f>
        <v>6.68</v>
      </c>
    </row>
    <row r="73" customFormat="false" ht="12.8" hidden="false" customHeight="false" outlineLevel="0" collapsed="false">
      <c r="A73" s="1" t="s">
        <v>79</v>
      </c>
      <c r="B73" s="1" t="n">
        <v>72</v>
      </c>
      <c r="C73" s="2" t="n">
        <v>15.4487872701993</v>
      </c>
      <c r="D73" s="1" t="n">
        <f aca="false">100000/C73</f>
        <v>6473</v>
      </c>
      <c r="E73" s="1" t="n">
        <f aca="false">VLOOKUP(B73,Ranges!$A$1:$B$21,2,1)</f>
        <v>2006</v>
      </c>
      <c r="F73" s="4" t="n">
        <f aca="false">8*_xlfn.PERCENTRANK.EXC($C$2:$C$237,$C73)</f>
        <v>5.84</v>
      </c>
    </row>
    <row r="74" customFormat="false" ht="12.8" hidden="false" customHeight="false" outlineLevel="0" collapsed="false">
      <c r="A74" s="1" t="s">
        <v>80</v>
      </c>
      <c r="B74" s="1" t="n">
        <v>73</v>
      </c>
      <c r="C74" s="2" t="n">
        <v>8.29737802854298</v>
      </c>
      <c r="D74" s="1" t="n">
        <f aca="false">100000/C74</f>
        <v>12052</v>
      </c>
      <c r="E74" s="1" t="n">
        <f aca="false">VLOOKUP(B74,Ranges!$A$1:$B$21,2,1)</f>
        <v>2006</v>
      </c>
      <c r="F74" s="4" t="n">
        <f aca="false">8*_xlfn.PERCENTRANK.EXC($C$2:$C$237,$C74)</f>
        <v>3.104</v>
      </c>
    </row>
    <row r="75" customFormat="false" ht="12.8" hidden="false" customHeight="false" outlineLevel="0" collapsed="false">
      <c r="A75" s="1" t="s">
        <v>81</v>
      </c>
      <c r="B75" s="1" t="n">
        <v>74</v>
      </c>
      <c r="C75" s="2" t="n">
        <v>3.39120998372219</v>
      </c>
      <c r="D75" s="1" t="n">
        <f aca="false">100000/C75</f>
        <v>29488</v>
      </c>
      <c r="E75" s="1" t="n">
        <f aca="false">VLOOKUP(B75,Ranges!$A$1:$B$21,2,1)</f>
        <v>2007</v>
      </c>
      <c r="F75" s="4" t="n">
        <f aca="false">8*_xlfn.PERCENTRANK.EXC($C$2:$C$237,$C75)</f>
        <v>0.88</v>
      </c>
    </row>
    <row r="76" customFormat="false" ht="12.8" hidden="false" customHeight="false" outlineLevel="0" collapsed="false">
      <c r="A76" s="1" t="s">
        <v>82</v>
      </c>
      <c r="B76" s="1" t="n">
        <v>75</v>
      </c>
      <c r="C76" s="2" t="n">
        <v>10.5596620908131</v>
      </c>
      <c r="D76" s="1" t="n">
        <f aca="false">100000/C76</f>
        <v>9470</v>
      </c>
      <c r="E76" s="1" t="n">
        <f aca="false">VLOOKUP(B76,Ranges!$A$1:$B$21,2,1)</f>
        <v>2007</v>
      </c>
      <c r="F76" s="4" t="n">
        <f aca="false">8*_xlfn.PERCENTRANK.EXC($C$2:$C$237,$C76)</f>
        <v>4.184</v>
      </c>
    </row>
    <row r="77" customFormat="false" ht="12.8" hidden="false" customHeight="false" outlineLevel="0" collapsed="false">
      <c r="A77" s="1" t="s">
        <v>83</v>
      </c>
      <c r="B77" s="1" t="n">
        <v>76</v>
      </c>
      <c r="C77" s="2" t="n">
        <v>2.86393447317925</v>
      </c>
      <c r="D77" s="1" t="n">
        <f aca="false">100000/C77</f>
        <v>34917</v>
      </c>
      <c r="E77" s="1" t="n">
        <f aca="false">VLOOKUP(B77,Ranges!$A$1:$B$21,2,1)</f>
        <v>2007</v>
      </c>
      <c r="F77" s="4" t="n">
        <f aca="false">8*_xlfn.PERCENTRANK.EXC($C$2:$C$237,$C77)</f>
        <v>0.7424</v>
      </c>
    </row>
    <row r="78" customFormat="false" ht="12.8" hidden="false" customHeight="false" outlineLevel="0" collapsed="false">
      <c r="A78" s="1" t="s">
        <v>84</v>
      </c>
      <c r="B78" s="1" t="n">
        <v>77</v>
      </c>
      <c r="C78" s="2" t="n">
        <v>3.44423779017703</v>
      </c>
      <c r="D78" s="1" t="n">
        <f aca="false">100000/C78</f>
        <v>29034</v>
      </c>
      <c r="E78" s="1" t="n">
        <f aca="false">VLOOKUP(B78,Ranges!$A$1:$B$21,2,1)</f>
        <v>2007</v>
      </c>
      <c r="F78" s="4" t="n">
        <f aca="false">8*_xlfn.PERCENTRANK.EXC($C$2:$C$237,$C78)</f>
        <v>0.912</v>
      </c>
    </row>
    <row r="79" customFormat="false" ht="12.8" hidden="false" customHeight="false" outlineLevel="0" collapsed="false">
      <c r="A79" s="1" t="s">
        <v>85</v>
      </c>
      <c r="B79" s="1" t="n">
        <v>78</v>
      </c>
      <c r="C79" s="2" t="n">
        <v>2.12874659400545</v>
      </c>
      <c r="D79" s="1" t="n">
        <f aca="false">100000/C79</f>
        <v>46976</v>
      </c>
      <c r="E79" s="1" t="n">
        <f aca="false">VLOOKUP(B79,Ranges!$A$1:$B$21,2,1)</f>
        <v>2007</v>
      </c>
      <c r="F79" s="4" t="n">
        <f aca="false">8*_xlfn.PERCENTRANK.EXC($C$2:$C$237,$C79)</f>
        <v>0.4048</v>
      </c>
    </row>
    <row r="80" customFormat="false" ht="12.8" hidden="false" customHeight="false" outlineLevel="0" collapsed="false">
      <c r="A80" s="1" t="s">
        <v>86</v>
      </c>
      <c r="B80" s="1" t="n">
        <v>79</v>
      </c>
      <c r="C80" s="2" t="n">
        <v>3.95007110127982</v>
      </c>
      <c r="D80" s="1" t="n">
        <f aca="false">100000/C80</f>
        <v>25316</v>
      </c>
      <c r="E80" s="1" t="n">
        <f aca="false">VLOOKUP(B80,Ranges!$A$1:$B$21,2,1)</f>
        <v>2007</v>
      </c>
      <c r="F80" s="4" t="n">
        <f aca="false">8*_xlfn.PERCENTRANK.EXC($C$2:$C$237,$C80)</f>
        <v>1.112</v>
      </c>
    </row>
    <row r="81" customFormat="false" ht="12.8" hidden="false" customHeight="false" outlineLevel="0" collapsed="false">
      <c r="A81" s="1" t="s">
        <v>87</v>
      </c>
      <c r="B81" s="1" t="n">
        <v>80</v>
      </c>
      <c r="C81" s="2" t="n">
        <v>1.89476476495443</v>
      </c>
      <c r="D81" s="1" t="n">
        <f aca="false">100000/C81</f>
        <v>52777</v>
      </c>
      <c r="E81" s="1" t="n">
        <f aca="false">VLOOKUP(B81,Ranges!$A$1:$B$21,2,1)</f>
        <v>2007</v>
      </c>
      <c r="F81" s="4" t="n">
        <f aca="false">8*_xlfn.PERCENTRANK.EXC($C$2:$C$237,$C81)</f>
        <v>0.2704</v>
      </c>
    </row>
    <row r="82" customFormat="false" ht="12.8" hidden="false" customHeight="false" outlineLevel="0" collapsed="false">
      <c r="A82" s="1" t="s">
        <v>88</v>
      </c>
      <c r="B82" s="1" t="n">
        <v>81</v>
      </c>
      <c r="C82" s="2" t="n">
        <v>3.31356241094801</v>
      </c>
      <c r="D82" s="1" t="n">
        <f aca="false">100000/C82</f>
        <v>30179</v>
      </c>
      <c r="E82" s="1" t="n">
        <f aca="false">VLOOKUP(B82,Ranges!$A$1:$B$21,2,1)</f>
        <v>2007</v>
      </c>
      <c r="F82" s="4" t="n">
        <f aca="false">8*_xlfn.PERCENTRANK.EXC($C$2:$C$237,$C82)</f>
        <v>0.808</v>
      </c>
    </row>
    <row r="83" customFormat="false" ht="12.8" hidden="false" customHeight="false" outlineLevel="0" collapsed="false">
      <c r="A83" s="1" t="s">
        <v>89</v>
      </c>
      <c r="B83" s="1" t="n">
        <v>82</v>
      </c>
      <c r="C83" s="2" t="n">
        <v>8.35491686857716</v>
      </c>
      <c r="D83" s="1" t="n">
        <f aca="false">100000/C83</f>
        <v>11969</v>
      </c>
      <c r="E83" s="1" t="n">
        <f aca="false">VLOOKUP(B83,Ranges!$A$1:$B$21,2,1)</f>
        <v>2007</v>
      </c>
      <c r="F83" s="4" t="n">
        <f aca="false">8*_xlfn.PERCENTRANK.EXC($C$2:$C$237,$C83)</f>
        <v>3.176</v>
      </c>
    </row>
    <row r="84" customFormat="false" ht="12.8" hidden="false" customHeight="false" outlineLevel="0" collapsed="false">
      <c r="A84" s="1" t="s">
        <v>90</v>
      </c>
      <c r="B84" s="1" t="n">
        <v>83</v>
      </c>
      <c r="C84" s="2" t="n">
        <v>7.00427260628984</v>
      </c>
      <c r="D84" s="1" t="n">
        <f aca="false">100000/C84</f>
        <v>14277</v>
      </c>
      <c r="E84" s="1" t="n">
        <f aca="false">VLOOKUP(B84,Ranges!$A$1:$B$21,2,1)</f>
        <v>2008</v>
      </c>
      <c r="F84" s="4" t="n">
        <f aca="false">8*_xlfn.PERCENTRANK.EXC($C$2:$C$237,$C84)</f>
        <v>2.432</v>
      </c>
    </row>
    <row r="85" customFormat="false" ht="12.8" hidden="false" customHeight="false" outlineLevel="0" collapsed="false">
      <c r="A85" s="1" t="s">
        <v>91</v>
      </c>
      <c r="B85" s="1" t="n">
        <v>84</v>
      </c>
      <c r="C85" s="2" t="n">
        <v>11.6726975604062</v>
      </c>
      <c r="D85" s="1" t="n">
        <f aca="false">100000/C85</f>
        <v>8567.00000000001</v>
      </c>
      <c r="E85" s="1" t="n">
        <f aca="false">VLOOKUP(B85,Ranges!$A$1:$B$21,2,1)</f>
        <v>2008</v>
      </c>
      <c r="F85" s="4" t="n">
        <f aca="false">8*_xlfn.PERCENTRANK.EXC($C$2:$C$237,$C85)</f>
        <v>4.824</v>
      </c>
    </row>
    <row r="86" customFormat="false" ht="12.8" hidden="false" customHeight="false" outlineLevel="0" collapsed="false">
      <c r="A86" s="1" t="s">
        <v>92</v>
      </c>
      <c r="B86" s="1" t="n">
        <v>85</v>
      </c>
      <c r="C86" s="2" t="n">
        <v>18.5804533630621</v>
      </c>
      <c r="D86" s="1" t="n">
        <f aca="false">100000/C86</f>
        <v>5381.99999999999</v>
      </c>
      <c r="E86" s="1" t="n">
        <f aca="false">VLOOKUP(B86,Ranges!$A$1:$B$21,2,1)</f>
        <v>2008</v>
      </c>
      <c r="F86" s="4" t="n">
        <f aca="false">8*_xlfn.PERCENTRANK.EXC($C$2:$C$237,$C86)</f>
        <v>6.72</v>
      </c>
    </row>
    <row r="87" customFormat="false" ht="12.8" hidden="false" customHeight="false" outlineLevel="0" collapsed="false">
      <c r="A87" s="1" t="s">
        <v>93</v>
      </c>
      <c r="B87" s="1" t="n">
        <v>86</v>
      </c>
      <c r="C87" s="2" t="n">
        <v>12.1536217792902</v>
      </c>
      <c r="D87" s="1" t="n">
        <f aca="false">100000/C87</f>
        <v>8228.00000000002</v>
      </c>
      <c r="E87" s="1" t="n">
        <f aca="false">VLOOKUP(B87,Ranges!$A$1:$B$21,2,1)</f>
        <v>2008</v>
      </c>
      <c r="F87" s="4" t="n">
        <f aca="false">8*_xlfn.PERCENTRANK.EXC($C$2:$C$237,$C87)</f>
        <v>5.032</v>
      </c>
    </row>
    <row r="88" customFormat="false" ht="12.8" hidden="false" customHeight="false" outlineLevel="0" collapsed="false">
      <c r="A88" s="1" t="s">
        <v>94</v>
      </c>
      <c r="B88" s="1" t="n">
        <v>87</v>
      </c>
      <c r="C88" s="2" t="n">
        <v>13.2152768600502</v>
      </c>
      <c r="D88" s="1" t="n">
        <f aca="false">100000/C88</f>
        <v>7567.00000000001</v>
      </c>
      <c r="E88" s="1" t="n">
        <f aca="false">VLOOKUP(B88,Ranges!$A$1:$B$21,2,1)</f>
        <v>2008</v>
      </c>
      <c r="F88" s="4" t="n">
        <f aca="false">8*_xlfn.PERCENTRANK.EXC($C$2:$C$237,$C88)</f>
        <v>5.368</v>
      </c>
    </row>
    <row r="89" customFormat="false" ht="12.8" hidden="false" customHeight="false" outlineLevel="0" collapsed="false">
      <c r="A89" s="1" t="s">
        <v>95</v>
      </c>
      <c r="B89" s="1" t="n">
        <v>88</v>
      </c>
      <c r="C89" s="2" t="n">
        <v>15.1952590791673</v>
      </c>
      <c r="D89" s="1" t="n">
        <f aca="false">100000/C89</f>
        <v>6581</v>
      </c>
      <c r="E89" s="1" t="n">
        <f aca="false">VLOOKUP(B89,Ranges!$A$1:$B$21,2,1)</f>
        <v>2008</v>
      </c>
      <c r="F89" s="4" t="n">
        <f aca="false">8*_xlfn.PERCENTRANK.EXC($C$2:$C$237,$C89)</f>
        <v>5.736</v>
      </c>
    </row>
    <row r="90" customFormat="false" ht="12.8" hidden="false" customHeight="false" outlineLevel="0" collapsed="false">
      <c r="A90" s="1" t="s">
        <v>96</v>
      </c>
      <c r="B90" s="1" t="n">
        <v>89</v>
      </c>
      <c r="C90" s="2" t="n">
        <v>20.7253886010363</v>
      </c>
      <c r="D90" s="1" t="n">
        <f aca="false">100000/C90</f>
        <v>4824.99999999999</v>
      </c>
      <c r="E90" s="1" t="n">
        <f aca="false">VLOOKUP(B90,Ranges!$A$1:$B$21,2,1)</f>
        <v>2008</v>
      </c>
      <c r="F90" s="4" t="n">
        <f aca="false">8*_xlfn.PERCENTRANK.EXC($C$2:$C$237,$C90)</f>
        <v>6.984</v>
      </c>
    </row>
    <row r="91" customFormat="false" ht="12.8" hidden="false" customHeight="false" outlineLevel="0" collapsed="false">
      <c r="A91" s="1" t="s">
        <v>97</v>
      </c>
      <c r="B91" s="1" t="n">
        <v>90</v>
      </c>
      <c r="C91" s="2" t="n">
        <v>17.4185681936945</v>
      </c>
      <c r="D91" s="1" t="n">
        <f aca="false">100000/C91</f>
        <v>5740.99999999999</v>
      </c>
      <c r="E91" s="1" t="n">
        <f aca="false">VLOOKUP(B91,Ranges!$A$1:$B$21,2,1)</f>
        <v>2008</v>
      </c>
      <c r="F91" s="4" t="n">
        <f aca="false">8*_xlfn.PERCENTRANK.EXC($C$2:$C$237,$C91)</f>
        <v>6.552</v>
      </c>
    </row>
    <row r="92" customFormat="false" ht="12.8" hidden="false" customHeight="false" outlineLevel="0" collapsed="false">
      <c r="A92" s="1" t="s">
        <v>98</v>
      </c>
      <c r="B92" s="1" t="n">
        <v>91</v>
      </c>
      <c r="C92" s="2" t="n">
        <v>13.1492439184747</v>
      </c>
      <c r="D92" s="1" t="n">
        <f aca="false">100000/C92</f>
        <v>7604.99999999999</v>
      </c>
      <c r="E92" s="1" t="n">
        <f aca="false">VLOOKUP(B92,Ranges!$A$1:$B$21,2,1)</f>
        <v>2008</v>
      </c>
      <c r="F92" s="4" t="n">
        <f aca="false">8*_xlfn.PERCENTRANK.EXC($C$2:$C$237,$C92)</f>
        <v>5.336</v>
      </c>
    </row>
    <row r="93" customFormat="false" ht="12.8" hidden="false" customHeight="false" outlineLevel="0" collapsed="false">
      <c r="A93" s="1" t="s">
        <v>99</v>
      </c>
      <c r="B93" s="1" t="n">
        <v>92</v>
      </c>
      <c r="C93" s="2" t="n">
        <v>10.8754758020663</v>
      </c>
      <c r="D93" s="1" t="n">
        <f aca="false">100000/C93</f>
        <v>9195.00000000003</v>
      </c>
      <c r="E93" s="1" t="n">
        <f aca="false">VLOOKUP(B93,Ranges!$A$1:$B$21,2,1)</f>
        <v>2008</v>
      </c>
      <c r="F93" s="4" t="n">
        <f aca="false">8*_xlfn.PERCENTRANK.EXC($C$2:$C$237,$C93)</f>
        <v>4.456</v>
      </c>
    </row>
    <row r="94" customFormat="false" ht="12.8" hidden="false" customHeight="false" outlineLevel="0" collapsed="false">
      <c r="A94" s="1" t="s">
        <v>100</v>
      </c>
      <c r="B94" s="1" t="n">
        <v>93</v>
      </c>
      <c r="C94" s="2" t="n">
        <v>16.4446637066272</v>
      </c>
      <c r="D94" s="1" t="n">
        <f aca="false">100000/C94</f>
        <v>6081</v>
      </c>
      <c r="E94" s="1" t="n">
        <f aca="false">VLOOKUP(B94,Ranges!$A$1:$B$21,2,1)</f>
        <v>2008</v>
      </c>
      <c r="F94" s="4" t="n">
        <f aca="false">8*_xlfn.PERCENTRANK.EXC($C$2:$C$237,$C94)</f>
        <v>6.144</v>
      </c>
    </row>
    <row r="95" customFormat="false" ht="12.8" hidden="false" customHeight="false" outlineLevel="0" collapsed="false">
      <c r="A95" s="1" t="s">
        <v>101</v>
      </c>
      <c r="B95" s="1" t="n">
        <v>94</v>
      </c>
      <c r="C95" s="2" t="n">
        <v>10.5954651409197</v>
      </c>
      <c r="D95" s="1" t="n">
        <f aca="false">100000/C95</f>
        <v>9437.99999999999</v>
      </c>
      <c r="E95" s="1" t="n">
        <f aca="false">VLOOKUP(B95,Ranges!$A$1:$B$21,2,1)</f>
        <v>2009</v>
      </c>
      <c r="F95" s="4" t="n">
        <f aca="false">8*_xlfn.PERCENTRANK.EXC($C$2:$C$237,$C95)</f>
        <v>4.256</v>
      </c>
    </row>
    <row r="96" customFormat="false" ht="12.8" hidden="false" customHeight="false" outlineLevel="0" collapsed="false">
      <c r="A96" s="1" t="s">
        <v>102</v>
      </c>
      <c r="B96" s="1" t="n">
        <v>95</v>
      </c>
      <c r="C96" s="2" t="n">
        <v>14.1582896786068</v>
      </c>
      <c r="D96" s="1" t="n">
        <f aca="false">100000/C96</f>
        <v>7063.00000000001</v>
      </c>
      <c r="E96" s="1" t="n">
        <f aca="false">VLOOKUP(B96,Ranges!$A$1:$B$21,2,1)</f>
        <v>2009</v>
      </c>
      <c r="F96" s="4" t="n">
        <f aca="false">8*_xlfn.PERCENTRANK.EXC($C$2:$C$237,$C96)</f>
        <v>5.504</v>
      </c>
    </row>
    <row r="97" customFormat="false" ht="12.8" hidden="false" customHeight="false" outlineLevel="0" collapsed="false">
      <c r="A97" s="1" t="s">
        <v>103</v>
      </c>
      <c r="B97" s="1" t="n">
        <v>96</v>
      </c>
      <c r="C97" s="2" t="n">
        <v>8.25150589982672</v>
      </c>
      <c r="D97" s="1" t="n">
        <f aca="false">100000/C97</f>
        <v>12119</v>
      </c>
      <c r="E97" s="1" t="n">
        <f aca="false">VLOOKUP(B97,Ranges!$A$1:$B$21,2,1)</f>
        <v>2009</v>
      </c>
      <c r="F97" s="4" t="n">
        <f aca="false">8*_xlfn.PERCENTRANK.EXC($C$2:$C$237,$C97)</f>
        <v>3.04</v>
      </c>
    </row>
    <row r="98" customFormat="false" ht="12.8" hidden="false" customHeight="false" outlineLevel="0" collapsed="false">
      <c r="A98" s="1" t="s">
        <v>104</v>
      </c>
      <c r="B98" s="1" t="n">
        <v>97</v>
      </c>
      <c r="C98" s="2" t="n">
        <v>10.3939299449122</v>
      </c>
      <c r="D98" s="1" t="n">
        <f aca="false">100000/C98</f>
        <v>9620.99999999997</v>
      </c>
      <c r="E98" s="1" t="n">
        <f aca="false">VLOOKUP(B98,Ranges!$A$1:$B$21,2,1)</f>
        <v>2009</v>
      </c>
      <c r="F98" s="4" t="n">
        <f aca="false">8*_xlfn.PERCENTRANK.EXC($C$2:$C$237,$C98)</f>
        <v>4.152</v>
      </c>
    </row>
    <row r="99" customFormat="false" ht="12.8" hidden="false" customHeight="false" outlineLevel="0" collapsed="false">
      <c r="A99" s="1" t="s">
        <v>105</v>
      </c>
      <c r="B99" s="1" t="n">
        <v>98</v>
      </c>
      <c r="C99" s="2" t="n">
        <v>13.0310138128746</v>
      </c>
      <c r="D99" s="1" t="n">
        <f aca="false">100000/C99</f>
        <v>7674.00000000002</v>
      </c>
      <c r="E99" s="1" t="n">
        <f aca="false">VLOOKUP(B99,Ranges!$A$1:$B$21,2,1)</f>
        <v>2009</v>
      </c>
      <c r="F99" s="4" t="n">
        <f aca="false">8*_xlfn.PERCENTRANK.EXC($C$2:$C$237,$C99)</f>
        <v>5.296</v>
      </c>
    </row>
    <row r="100" customFormat="false" ht="12.8" hidden="false" customHeight="false" outlineLevel="0" collapsed="false">
      <c r="A100" s="1" t="s">
        <v>106</v>
      </c>
      <c r="B100" s="1" t="n">
        <v>99</v>
      </c>
      <c r="C100" s="2" t="n">
        <v>14.5454545454545</v>
      </c>
      <c r="D100" s="1" t="n">
        <f aca="false">100000/C100</f>
        <v>6875.00000000002</v>
      </c>
      <c r="E100" s="1" t="n">
        <f aca="false">VLOOKUP(B100,Ranges!$A$1:$B$21,2,1)</f>
        <v>2009</v>
      </c>
      <c r="F100" s="4" t="n">
        <f aca="false">8*_xlfn.PERCENTRANK.EXC($C$2:$C$237,$C100)</f>
        <v>5.64</v>
      </c>
    </row>
    <row r="101" customFormat="false" ht="12.8" hidden="false" customHeight="false" outlineLevel="0" collapsed="false">
      <c r="A101" s="1" t="s">
        <v>107</v>
      </c>
      <c r="B101" s="1" t="n">
        <v>100</v>
      </c>
      <c r="C101" s="2" t="n">
        <v>14.4196106705119</v>
      </c>
      <c r="D101" s="1" t="n">
        <f aca="false">100000/C101</f>
        <v>6935</v>
      </c>
      <c r="E101" s="1" t="n">
        <f aca="false">VLOOKUP(B101,Ranges!$A$1:$B$21,2,1)</f>
        <v>2009</v>
      </c>
      <c r="F101" s="4" t="n">
        <f aca="false">8*_xlfn.PERCENTRANK.EXC($C$2:$C$237,$C101)</f>
        <v>5.568</v>
      </c>
    </row>
    <row r="102" customFormat="false" ht="12.8" hidden="false" customHeight="false" outlineLevel="0" collapsed="false">
      <c r="A102" s="1" t="s">
        <v>108</v>
      </c>
      <c r="B102" s="1" t="n">
        <v>101</v>
      </c>
      <c r="C102" s="2" t="n">
        <v>12.3213405618531</v>
      </c>
      <c r="D102" s="1" t="n">
        <f aca="false">100000/C102</f>
        <v>8116.00000000002</v>
      </c>
      <c r="E102" s="1" t="n">
        <f aca="false">VLOOKUP(B102,Ranges!$A$1:$B$21,2,1)</f>
        <v>2009</v>
      </c>
      <c r="F102" s="4" t="n">
        <f aca="false">8*_xlfn.PERCENTRANK.EXC($C$2:$C$237,$C102)</f>
        <v>5.096</v>
      </c>
    </row>
    <row r="103" customFormat="false" ht="12.8" hidden="false" customHeight="false" outlineLevel="0" collapsed="false">
      <c r="A103" s="1" t="s">
        <v>109</v>
      </c>
      <c r="B103" s="1" t="n">
        <v>102</v>
      </c>
      <c r="C103" s="2" t="n">
        <v>8.63036161215155</v>
      </c>
      <c r="D103" s="1" t="n">
        <f aca="false">100000/C103</f>
        <v>11587</v>
      </c>
      <c r="E103" s="1" t="n">
        <f aca="false">VLOOKUP(B103,Ranges!$A$1:$B$21,2,1)</f>
        <v>2009</v>
      </c>
      <c r="F103" s="4" t="n">
        <f aca="false">8*_xlfn.PERCENTRANK.EXC($C$2:$C$237,$C103)</f>
        <v>3.344</v>
      </c>
    </row>
    <row r="104" customFormat="false" ht="12.8" hidden="false" customHeight="false" outlineLevel="0" collapsed="false">
      <c r="A104" s="1" t="s">
        <v>110</v>
      </c>
      <c r="B104" s="1" t="n">
        <v>103</v>
      </c>
      <c r="C104" s="2" t="n">
        <v>69.3000693000693</v>
      </c>
      <c r="D104" s="1" t="n">
        <f aca="false">100000/C104</f>
        <v>1443</v>
      </c>
      <c r="E104" s="1" t="n">
        <f aca="false">VLOOKUP(B104,Ranges!$A$1:$B$21,2,1)</f>
        <v>2009</v>
      </c>
      <c r="F104" s="4" t="n">
        <f aca="false">8*_xlfn.PERCENTRANK.EXC($C$2:$C$237,$C104)</f>
        <v>7.968</v>
      </c>
    </row>
    <row r="105" customFormat="false" ht="12.8" hidden="false" customHeight="false" outlineLevel="0" collapsed="false">
      <c r="A105" s="1" t="s">
        <v>111</v>
      </c>
      <c r="B105" s="1" t="n">
        <v>104</v>
      </c>
      <c r="C105" s="2" t="n">
        <v>39.4788787998421</v>
      </c>
      <c r="D105" s="1" t="n">
        <f aca="false">100000/C105</f>
        <v>2533</v>
      </c>
      <c r="E105" s="1" t="n">
        <f aca="false">VLOOKUP(B105,Ranges!$A$1:$B$21,2,1)</f>
        <v>2009</v>
      </c>
      <c r="F105" s="4" t="n">
        <f aca="false">8*_xlfn.PERCENTRANK.EXC($C$2:$C$237,$C105)</f>
        <v>7.936</v>
      </c>
    </row>
    <row r="106" customFormat="false" ht="12.8" hidden="false" customHeight="false" outlineLevel="0" collapsed="false">
      <c r="A106" s="1" t="s">
        <v>112</v>
      </c>
      <c r="B106" s="1" t="n">
        <v>105</v>
      </c>
      <c r="C106" s="2" t="n">
        <v>18.6046511627907</v>
      </c>
      <c r="D106" s="1" t="n">
        <f aca="false">100000/C106</f>
        <v>5375</v>
      </c>
      <c r="E106" s="1" t="n">
        <f aca="false">VLOOKUP(B106,Ranges!$A$1:$B$21,2,1)</f>
        <v>2009</v>
      </c>
      <c r="F106" s="4" t="n">
        <f aca="false">8*_xlfn.PERCENTRANK.EXC($C$2:$C$237,$C106)</f>
        <v>6.752</v>
      </c>
    </row>
    <row r="107" customFormat="false" ht="12.8" hidden="false" customHeight="false" outlineLevel="0" collapsed="false">
      <c r="A107" s="1" t="s">
        <v>113</v>
      </c>
      <c r="B107" s="1" t="n">
        <v>106</v>
      </c>
      <c r="C107" s="2" t="n">
        <v>17.082336863683</v>
      </c>
      <c r="D107" s="1" t="n">
        <f aca="false">100000/C107</f>
        <v>5853.99999999998</v>
      </c>
      <c r="E107" s="1" t="n">
        <f aca="false">VLOOKUP(B107,Ranges!$A$1:$B$21,2,1)</f>
        <v>2010</v>
      </c>
      <c r="F107" s="4" t="n">
        <f aca="false">8*_xlfn.PERCENTRANK.EXC($C$2:$C$237,$C107)</f>
        <v>6.376</v>
      </c>
    </row>
    <row r="108" customFormat="false" ht="12.8" hidden="false" customHeight="false" outlineLevel="0" collapsed="false">
      <c r="A108" s="1" t="s">
        <v>114</v>
      </c>
      <c r="B108" s="1" t="n">
        <v>107</v>
      </c>
      <c r="C108" s="2" t="n">
        <v>23.1481481481481</v>
      </c>
      <c r="D108" s="1" t="n">
        <f aca="false">100000/C108</f>
        <v>4320.00000000001</v>
      </c>
      <c r="E108" s="1" t="n">
        <f aca="false">VLOOKUP(B108,Ranges!$A$1:$B$21,2,1)</f>
        <v>2010</v>
      </c>
      <c r="F108" s="4" t="n">
        <f aca="false">8*_xlfn.PERCENTRANK.EXC($C$2:$C$237,$C108)</f>
        <v>7.224</v>
      </c>
    </row>
    <row r="109" customFormat="false" ht="12.8" hidden="false" customHeight="false" outlineLevel="0" collapsed="false">
      <c r="A109" s="1" t="s">
        <v>115</v>
      </c>
      <c r="B109" s="1" t="n">
        <v>108</v>
      </c>
      <c r="C109" s="2" t="n">
        <v>29.5945546019532</v>
      </c>
      <c r="D109" s="1" t="n">
        <f aca="false">100000/C109</f>
        <v>3379</v>
      </c>
      <c r="E109" s="1" t="n">
        <f aca="false">VLOOKUP(B109,Ranges!$A$1:$B$21,2,1)</f>
        <v>2010</v>
      </c>
      <c r="F109" s="4" t="n">
        <f aca="false">8*_xlfn.PERCENTRANK.EXC($C$2:$C$237,$C109)</f>
        <v>7.728</v>
      </c>
    </row>
    <row r="110" customFormat="false" ht="12.8" hidden="false" customHeight="false" outlineLevel="0" collapsed="false">
      <c r="A110" s="1" t="s">
        <v>116</v>
      </c>
      <c r="B110" s="1" t="n">
        <v>109</v>
      </c>
      <c r="C110" s="2" t="n">
        <v>11.3455865668255</v>
      </c>
      <c r="D110" s="1" t="n">
        <f aca="false">100000/C110</f>
        <v>8814</v>
      </c>
      <c r="E110" s="1" t="n">
        <f aca="false">VLOOKUP(B110,Ranges!$A$1:$B$21,2,1)</f>
        <v>2010</v>
      </c>
      <c r="F110" s="4" t="n">
        <f aca="false">8*_xlfn.PERCENTRANK.EXC($C$2:$C$237,$C110)</f>
        <v>4.792</v>
      </c>
    </row>
    <row r="111" customFormat="false" ht="12.8" hidden="false" customHeight="false" outlineLevel="0" collapsed="false">
      <c r="A111" s="1" t="s">
        <v>117</v>
      </c>
      <c r="B111" s="1" t="n">
        <v>110</v>
      </c>
      <c r="C111" s="2" t="n">
        <v>20.4792135981978</v>
      </c>
      <c r="D111" s="1" t="n">
        <f aca="false">100000/C111</f>
        <v>4883.00000000001</v>
      </c>
      <c r="E111" s="1" t="n">
        <f aca="false">VLOOKUP(B111,Ranges!$A$1:$B$21,2,1)</f>
        <v>2010</v>
      </c>
      <c r="F111" s="4" t="n">
        <f aca="false">8*_xlfn.PERCENTRANK.EXC($C$2:$C$237,$C111)</f>
        <v>6.952</v>
      </c>
    </row>
    <row r="112" customFormat="false" ht="12.8" hidden="false" customHeight="false" outlineLevel="0" collapsed="false">
      <c r="A112" s="1" t="s">
        <v>118</v>
      </c>
      <c r="B112" s="1" t="n">
        <v>111</v>
      </c>
      <c r="C112" s="2" t="n">
        <v>17.6709666018731</v>
      </c>
      <c r="D112" s="1" t="n">
        <f aca="false">100000/C112</f>
        <v>5659.00000000001</v>
      </c>
      <c r="E112" s="1" t="n">
        <f aca="false">VLOOKUP(B112,Ranges!$A$1:$B$21,2,1)</f>
        <v>2010</v>
      </c>
      <c r="F112" s="4" t="n">
        <f aca="false">8*_xlfn.PERCENTRANK.EXC($C$2:$C$237,$C112)</f>
        <v>6.616</v>
      </c>
    </row>
    <row r="113" customFormat="false" ht="12.8" hidden="false" customHeight="false" outlineLevel="0" collapsed="false">
      <c r="A113" s="1" t="s">
        <v>119</v>
      </c>
      <c r="B113" s="1" t="n">
        <v>112</v>
      </c>
      <c r="C113" s="2" t="n">
        <v>10.386373078521</v>
      </c>
      <c r="D113" s="1" t="n">
        <f aca="false">100000/C113</f>
        <v>9627.99999999998</v>
      </c>
      <c r="E113" s="1" t="n">
        <f aca="false">VLOOKUP(B113,Ranges!$A$1:$B$21,2,1)</f>
        <v>2010</v>
      </c>
      <c r="F113" s="4" t="n">
        <f aca="false">8*_xlfn.PERCENTRANK.EXC($C$2:$C$237,$C113)</f>
        <v>4.088</v>
      </c>
    </row>
    <row r="114" customFormat="false" ht="12.8" hidden="false" customHeight="false" outlineLevel="0" collapsed="false">
      <c r="A114" s="1" t="s">
        <v>120</v>
      </c>
      <c r="B114" s="1" t="n">
        <v>113</v>
      </c>
      <c r="C114" s="2" t="n">
        <v>16.4744645799012</v>
      </c>
      <c r="D114" s="1" t="n">
        <f aca="false">100000/C114</f>
        <v>6069.99999999998</v>
      </c>
      <c r="E114" s="1" t="n">
        <f aca="false">VLOOKUP(B114,Ranges!$A$1:$B$21,2,1)</f>
        <v>2010</v>
      </c>
      <c r="F114" s="4" t="n">
        <f aca="false">8*_xlfn.PERCENTRANK.EXC($C$2:$C$237,$C114)</f>
        <v>6.176</v>
      </c>
    </row>
    <row r="115" customFormat="false" ht="12.8" hidden="false" customHeight="false" outlineLevel="0" collapsed="false">
      <c r="A115" s="1" t="s">
        <v>121</v>
      </c>
      <c r="B115" s="1" t="n">
        <v>114</v>
      </c>
      <c r="C115" s="2" t="n">
        <v>27.9876854184159</v>
      </c>
      <c r="D115" s="1" t="n">
        <f aca="false">100000/C115</f>
        <v>3573</v>
      </c>
      <c r="E115" s="1" t="n">
        <f aca="false">VLOOKUP(B115,Ranges!$A$1:$B$21,2,1)</f>
        <v>2010</v>
      </c>
      <c r="F115" s="4" t="n">
        <f aca="false">8*_xlfn.PERCENTRANK.EXC($C$2:$C$237,$C115)</f>
        <v>7.592</v>
      </c>
    </row>
    <row r="116" customFormat="false" ht="12.8" hidden="false" customHeight="false" outlineLevel="0" collapsed="false">
      <c r="A116" s="1" t="s">
        <v>122</v>
      </c>
      <c r="B116" s="1" t="n">
        <v>115</v>
      </c>
      <c r="C116" s="2" t="n">
        <v>14.7102088849662</v>
      </c>
      <c r="D116" s="1" t="n">
        <f aca="false">100000/C116</f>
        <v>6797.99999999999</v>
      </c>
      <c r="E116" s="1" t="n">
        <f aca="false">VLOOKUP(B116,Ranges!$A$1:$B$21,2,1)</f>
        <v>2010</v>
      </c>
      <c r="F116" s="4" t="n">
        <f aca="false">8*_xlfn.PERCENTRANK.EXC($C$2:$C$237,$C116)</f>
        <v>5.672</v>
      </c>
    </row>
    <row r="117" customFormat="false" ht="12.8" hidden="false" customHeight="false" outlineLevel="0" collapsed="false">
      <c r="A117" s="1" t="s">
        <v>123</v>
      </c>
      <c r="B117" s="1" t="n">
        <v>116</v>
      </c>
      <c r="C117" s="2" t="n">
        <v>31.0752019888129</v>
      </c>
      <c r="D117" s="1" t="n">
        <f aca="false">100000/C117</f>
        <v>3218</v>
      </c>
      <c r="E117" s="1" t="n">
        <f aca="false">VLOOKUP(B117,Ranges!$A$1:$B$21,2,1)</f>
        <v>2010</v>
      </c>
      <c r="F117" s="4" t="n">
        <f aca="false">8*_xlfn.PERCENTRANK.EXC($C$2:$C$237,$C117)</f>
        <v>7.8</v>
      </c>
    </row>
    <row r="118" customFormat="false" ht="12.8" hidden="false" customHeight="false" outlineLevel="0" collapsed="false">
      <c r="A118" s="1" t="s">
        <v>124</v>
      </c>
      <c r="B118" s="1" t="n">
        <v>117</v>
      </c>
      <c r="C118" s="2" t="n">
        <v>23.2612235403582</v>
      </c>
      <c r="D118" s="1" t="n">
        <f aca="false">100000/C118</f>
        <v>4299.00000000001</v>
      </c>
      <c r="E118" s="1" t="n">
        <f aca="false">VLOOKUP(B118,Ranges!$A$1:$B$21,2,1)</f>
        <v>2010</v>
      </c>
      <c r="F118" s="4" t="n">
        <f aca="false">8*_xlfn.PERCENTRANK.EXC($C$2:$C$237,$C118)</f>
        <v>7.288</v>
      </c>
    </row>
    <row r="119" customFormat="false" ht="12.8" hidden="false" customHeight="false" outlineLevel="0" collapsed="false">
      <c r="A119" s="1" t="s">
        <v>125</v>
      </c>
      <c r="B119" s="1" t="n">
        <v>118</v>
      </c>
      <c r="C119" s="2" t="n">
        <v>16.1524794055888</v>
      </c>
      <c r="D119" s="1" t="n">
        <f aca="false">100000/C119</f>
        <v>6190.99999999998</v>
      </c>
      <c r="E119" s="1" t="n">
        <f aca="false">VLOOKUP(B119,Ranges!$A$1:$B$21,2,1)</f>
        <v>2011</v>
      </c>
      <c r="F119" s="4" t="n">
        <f aca="false">8*_xlfn.PERCENTRANK.EXC($C$2:$C$237,$C119)</f>
        <v>6.04</v>
      </c>
    </row>
    <row r="120" customFormat="false" ht="12.8" hidden="false" customHeight="false" outlineLevel="0" collapsed="false">
      <c r="A120" s="1" t="s">
        <v>126</v>
      </c>
      <c r="B120" s="1" t="n">
        <v>119</v>
      </c>
      <c r="C120" s="2" t="n">
        <v>13.7117784176608</v>
      </c>
      <c r="D120" s="1" t="n">
        <f aca="false">100000/C120</f>
        <v>7292.99999999998</v>
      </c>
      <c r="E120" s="1" t="n">
        <f aca="false">VLOOKUP(B120,Ranges!$A$1:$B$21,2,1)</f>
        <v>2011</v>
      </c>
      <c r="F120" s="4" t="n">
        <f aca="false">8*_xlfn.PERCENTRANK.EXC($C$2:$C$237,$C120)</f>
        <v>5.472</v>
      </c>
    </row>
    <row r="121" customFormat="false" ht="12.8" hidden="false" customHeight="false" outlineLevel="0" collapsed="false">
      <c r="A121" s="1" t="s">
        <v>127</v>
      </c>
      <c r="B121" s="1" t="n">
        <v>120</v>
      </c>
      <c r="C121" s="2" t="n">
        <v>2.64522272775368</v>
      </c>
      <c r="D121" s="1" t="n">
        <f aca="false">100000/C121</f>
        <v>37804</v>
      </c>
      <c r="E121" s="1" t="n">
        <f aca="false">VLOOKUP(B121,Ranges!$A$1:$B$21,2,1)</f>
        <v>2011</v>
      </c>
      <c r="F121" s="4" t="n">
        <f aca="false">8*_xlfn.PERCENTRANK.EXC($C$2:$C$237,$C121)</f>
        <v>0.6752</v>
      </c>
    </row>
    <row r="122" customFormat="false" ht="12.8" hidden="false" customHeight="false" outlineLevel="0" collapsed="false">
      <c r="A122" s="1" t="s">
        <v>128</v>
      </c>
      <c r="B122" s="1" t="n">
        <v>121</v>
      </c>
      <c r="C122" s="2" t="n">
        <v>4.29018833926809</v>
      </c>
      <c r="D122" s="1" t="n">
        <f aca="false">100000/C122</f>
        <v>23309</v>
      </c>
      <c r="E122" s="1" t="n">
        <f aca="false">VLOOKUP(B122,Ranges!$A$1:$B$21,2,1)</f>
        <v>2011</v>
      </c>
      <c r="F122" s="4" t="n">
        <f aca="false">8*_xlfn.PERCENTRANK.EXC($C$2:$C$237,$C122)</f>
        <v>1.32</v>
      </c>
    </row>
    <row r="123" customFormat="false" ht="12.8" hidden="false" customHeight="false" outlineLevel="0" collapsed="false">
      <c r="A123" s="1" t="s">
        <v>129</v>
      </c>
      <c r="B123" s="1" t="n">
        <v>122</v>
      </c>
      <c r="C123" s="2" t="n">
        <v>4.72746182574576</v>
      </c>
      <c r="D123" s="1" t="n">
        <f aca="false">100000/C123</f>
        <v>21153</v>
      </c>
      <c r="E123" s="1" t="n">
        <f aca="false">VLOOKUP(B123,Ranges!$A$1:$B$21,2,1)</f>
        <v>2011</v>
      </c>
      <c r="F123" s="4" t="n">
        <f aca="false">8*_xlfn.PERCENTRANK.EXC($C$2:$C$237,$C123)</f>
        <v>1.488</v>
      </c>
    </row>
    <row r="124" customFormat="false" ht="12.8" hidden="false" customHeight="false" outlineLevel="0" collapsed="false">
      <c r="A124" s="1" t="s">
        <v>130</v>
      </c>
      <c r="B124" s="1" t="n">
        <v>123</v>
      </c>
      <c r="C124" s="2" t="n">
        <v>1.40864910550782</v>
      </c>
      <c r="D124" s="1" t="n">
        <f aca="false">100000/C124</f>
        <v>70989.9999999999</v>
      </c>
      <c r="E124" s="1" t="n">
        <f aca="false">VLOOKUP(B124,Ranges!$A$1:$B$21,2,1)</f>
        <v>2011</v>
      </c>
      <c r="F124" s="4" t="n">
        <f aca="false">8*_xlfn.PERCENTRANK.EXC($C$2:$C$237,$C124)</f>
        <v>0.03376</v>
      </c>
    </row>
    <row r="125" customFormat="false" ht="12.8" hidden="false" customHeight="false" outlineLevel="0" collapsed="false">
      <c r="A125" s="1" t="s">
        <v>131</v>
      </c>
      <c r="B125" s="1" t="n">
        <v>124</v>
      </c>
      <c r="C125" s="2" t="n">
        <v>3.94430639372066</v>
      </c>
      <c r="D125" s="1" t="n">
        <f aca="false">100000/C125</f>
        <v>25353</v>
      </c>
      <c r="E125" s="1" t="n">
        <f aca="false">VLOOKUP(B125,Ranges!$A$1:$B$21,2,1)</f>
        <v>2011</v>
      </c>
      <c r="F125" s="4" t="n">
        <f aca="false">8*_xlfn.PERCENTRANK.EXC($C$2:$C$237,$C125)</f>
        <v>1.08</v>
      </c>
    </row>
    <row r="126" customFormat="false" ht="12.8" hidden="false" customHeight="false" outlineLevel="0" collapsed="false">
      <c r="A126" s="1" t="s">
        <v>132</v>
      </c>
      <c r="B126" s="1" t="n">
        <v>125</v>
      </c>
      <c r="C126" s="2" t="n">
        <v>15.6128024980484</v>
      </c>
      <c r="D126" s="1" t="n">
        <f aca="false">100000/C126</f>
        <v>6405</v>
      </c>
      <c r="E126" s="1" t="n">
        <f aca="false">VLOOKUP(B126,Ranges!$A$1:$B$21,2,1)</f>
        <v>2011</v>
      </c>
      <c r="F126" s="4" t="n">
        <f aca="false">8*_xlfn.PERCENTRANK.EXC($C$2:$C$237,$C126)</f>
        <v>5.872</v>
      </c>
    </row>
    <row r="127" customFormat="false" ht="12.8" hidden="false" customHeight="false" outlineLevel="0" collapsed="false">
      <c r="A127" s="1" t="s">
        <v>133</v>
      </c>
      <c r="B127" s="1" t="n">
        <v>126</v>
      </c>
      <c r="C127" s="2" t="n">
        <v>9.54380606986066</v>
      </c>
      <c r="D127" s="1" t="n">
        <f aca="false">100000/C127</f>
        <v>10478</v>
      </c>
      <c r="E127" s="1" t="n">
        <f aca="false">VLOOKUP(B127,Ranges!$A$1:$B$21,2,1)</f>
        <v>2011</v>
      </c>
      <c r="F127" s="4" t="n">
        <f aca="false">8*_xlfn.PERCENTRANK.EXC($C$2:$C$237,$C127)</f>
        <v>3.816</v>
      </c>
    </row>
    <row r="128" customFormat="false" ht="12.8" hidden="false" customHeight="false" outlineLevel="0" collapsed="false">
      <c r="A128" s="1" t="s">
        <v>134</v>
      </c>
      <c r="B128" s="1" t="n">
        <v>127</v>
      </c>
      <c r="C128" s="2" t="n">
        <v>23.2126276694522</v>
      </c>
      <c r="D128" s="1" t="n">
        <f aca="false">100000/C128</f>
        <v>4308</v>
      </c>
      <c r="E128" s="1" t="n">
        <f aca="false">VLOOKUP(B128,Ranges!$A$1:$B$21,2,1)</f>
        <v>2011</v>
      </c>
      <c r="F128" s="4" t="n">
        <f aca="false">8*_xlfn.PERCENTRANK.EXC($C$2:$C$237,$C128)</f>
        <v>7.256</v>
      </c>
    </row>
    <row r="129" customFormat="false" ht="12.8" hidden="false" customHeight="false" outlineLevel="0" collapsed="false">
      <c r="A129" s="1" t="s">
        <v>135</v>
      </c>
      <c r="B129" s="1" t="n">
        <v>128</v>
      </c>
      <c r="C129" s="2" t="n">
        <v>16.7280026764804</v>
      </c>
      <c r="D129" s="1" t="n">
        <f aca="false">100000/C129</f>
        <v>5978.00000000001</v>
      </c>
      <c r="E129" s="1" t="n">
        <f aca="false">VLOOKUP(B129,Ranges!$A$1:$B$21,2,1)</f>
        <v>2011</v>
      </c>
      <c r="F129" s="4" t="n">
        <f aca="false">8*_xlfn.PERCENTRANK.EXC($C$2:$C$237,$C129)</f>
        <v>6.248</v>
      </c>
    </row>
    <row r="130" customFormat="false" ht="12.8" hidden="false" customHeight="false" outlineLevel="0" collapsed="false">
      <c r="A130" s="1" t="s">
        <v>136</v>
      </c>
      <c r="B130" s="1" t="n">
        <v>129</v>
      </c>
      <c r="C130" s="2" t="n">
        <v>13.588802826471</v>
      </c>
      <c r="D130" s="1" t="n">
        <f aca="false">100000/C130</f>
        <v>7358.99999999999</v>
      </c>
      <c r="E130" s="1" t="n">
        <f aca="false">VLOOKUP(B130,Ranges!$A$1:$B$21,2,1)</f>
        <v>2012</v>
      </c>
      <c r="F130" s="4" t="n">
        <f aca="false">8*_xlfn.PERCENTRANK.EXC($C$2:$C$237,$C130)</f>
        <v>5.432</v>
      </c>
    </row>
    <row r="131" customFormat="false" ht="12.8" hidden="false" customHeight="false" outlineLevel="0" collapsed="false">
      <c r="A131" s="1" t="s">
        <v>137</v>
      </c>
      <c r="B131" s="1" t="n">
        <v>130</v>
      </c>
      <c r="C131" s="2" t="n">
        <v>17.0154840905224</v>
      </c>
      <c r="D131" s="1" t="n">
        <f aca="false">100000/C131</f>
        <v>5876.99999999999</v>
      </c>
      <c r="E131" s="1" t="n">
        <f aca="false">VLOOKUP(B131,Ranges!$A$1:$B$21,2,1)</f>
        <v>2012</v>
      </c>
      <c r="F131" s="4" t="n">
        <f aca="false">8*_xlfn.PERCENTRANK.EXC($C$2:$C$237,$C131)</f>
        <v>6.344</v>
      </c>
    </row>
    <row r="132" customFormat="false" ht="12.8" hidden="false" customHeight="false" outlineLevel="0" collapsed="false">
      <c r="A132" s="1" t="s">
        <v>138</v>
      </c>
      <c r="B132" s="1" t="n">
        <v>131</v>
      </c>
      <c r="C132" s="2" t="n">
        <v>18.6462800671266</v>
      </c>
      <c r="D132" s="1" t="n">
        <f aca="false">100000/C132</f>
        <v>5363</v>
      </c>
      <c r="E132" s="1" t="n">
        <f aca="false">VLOOKUP(B132,Ranges!$A$1:$B$21,2,1)</f>
        <v>2012</v>
      </c>
      <c r="F132" s="4" t="n">
        <f aca="false">8*_xlfn.PERCENTRANK.EXC($C$2:$C$237,$C132)</f>
        <v>6.784</v>
      </c>
    </row>
    <row r="133" customFormat="false" ht="12.8" hidden="false" customHeight="false" outlineLevel="0" collapsed="false">
      <c r="A133" s="1" t="s">
        <v>139</v>
      </c>
      <c r="B133" s="1" t="n">
        <v>132</v>
      </c>
      <c r="C133" s="2" t="n">
        <v>11.9460040616414</v>
      </c>
      <c r="D133" s="1" t="n">
        <f aca="false">100000/C133</f>
        <v>8370.99999999999</v>
      </c>
      <c r="E133" s="1" t="n">
        <f aca="false">VLOOKUP(B133,Ranges!$A$1:$B$21,2,1)</f>
        <v>2012</v>
      </c>
      <c r="F133" s="4" t="n">
        <f aca="false">8*_xlfn.PERCENTRANK.EXC($C$2:$C$237,$C133)</f>
        <v>4.896</v>
      </c>
    </row>
    <row r="134" customFormat="false" ht="12.8" hidden="false" customHeight="false" outlineLevel="0" collapsed="false">
      <c r="A134" s="1" t="s">
        <v>140</v>
      </c>
      <c r="B134" s="1" t="n">
        <v>133</v>
      </c>
      <c r="C134" s="2" t="n">
        <v>6.83060109289618</v>
      </c>
      <c r="D134" s="1" t="n">
        <f aca="false">100000/C134</f>
        <v>14640</v>
      </c>
      <c r="E134" s="1" t="n">
        <f aca="false">VLOOKUP(B134,Ranges!$A$1:$B$21,2,1)</f>
        <v>2012</v>
      </c>
      <c r="F134" s="4" t="n">
        <f aca="false">8*_xlfn.PERCENTRANK.EXC($C$2:$C$237,$C134)</f>
        <v>2.328</v>
      </c>
    </row>
    <row r="135" customFormat="false" ht="12.8" hidden="false" customHeight="false" outlineLevel="0" collapsed="false">
      <c r="A135" s="1" t="s">
        <v>141</v>
      </c>
      <c r="B135" s="1" t="n">
        <v>134</v>
      </c>
      <c r="C135" s="2" t="n">
        <v>19.7355437142293</v>
      </c>
      <c r="D135" s="1" t="n">
        <f aca="false">100000/C135</f>
        <v>5067.00000000001</v>
      </c>
      <c r="E135" s="1" t="n">
        <f aca="false">VLOOKUP(B135,Ranges!$A$1:$B$21,2,1)</f>
        <v>2012</v>
      </c>
      <c r="F135" s="4" t="n">
        <f aca="false">8*_xlfn.PERCENTRANK.EXC($C$2:$C$237,$C135)</f>
        <v>6.92</v>
      </c>
    </row>
    <row r="136" customFormat="false" ht="12.8" hidden="false" customHeight="false" outlineLevel="0" collapsed="false">
      <c r="A136" s="1" t="s">
        <v>142</v>
      </c>
      <c r="B136" s="1" t="n">
        <v>135</v>
      </c>
      <c r="C136" s="2" t="n">
        <v>11.2069931637342</v>
      </c>
      <c r="D136" s="1" t="n">
        <f aca="false">100000/C136</f>
        <v>8922.99999999998</v>
      </c>
      <c r="E136" s="1" t="n">
        <f aca="false">VLOOKUP(B136,Ranges!$A$1:$B$21,2,1)</f>
        <v>2012</v>
      </c>
      <c r="F136" s="4" t="n">
        <f aca="false">8*_xlfn.PERCENTRANK.EXC($C$2:$C$237,$C136)</f>
        <v>4.728</v>
      </c>
    </row>
    <row r="137" customFormat="false" ht="12.8" hidden="false" customHeight="false" outlineLevel="0" collapsed="false">
      <c r="A137" s="1" t="s">
        <v>143</v>
      </c>
      <c r="B137" s="1" t="n">
        <v>136</v>
      </c>
      <c r="C137" s="2" t="n">
        <v>27.7700638711469</v>
      </c>
      <c r="D137" s="1" t="n">
        <f aca="false">100000/C137</f>
        <v>3601</v>
      </c>
      <c r="E137" s="1" t="n">
        <f aca="false">VLOOKUP(B137,Ranges!$A$1:$B$21,2,1)</f>
        <v>2012</v>
      </c>
      <c r="F137" s="4" t="n">
        <f aca="false">8*_xlfn.PERCENTRANK.EXC($C$2:$C$237,$C137)</f>
        <v>7.56</v>
      </c>
    </row>
    <row r="138" customFormat="false" ht="12.8" hidden="false" customHeight="false" outlineLevel="0" collapsed="false">
      <c r="A138" s="1" t="s">
        <v>144</v>
      </c>
      <c r="B138" s="1" t="n">
        <v>137</v>
      </c>
      <c r="C138" s="2" t="n">
        <v>36.0880548538434</v>
      </c>
      <c r="D138" s="1" t="n">
        <f aca="false">100000/C138</f>
        <v>2771</v>
      </c>
      <c r="E138" s="1" t="n">
        <f aca="false">VLOOKUP(B138,Ranges!$A$1:$B$21,2,1)</f>
        <v>2012</v>
      </c>
      <c r="F138" s="4" t="n">
        <f aca="false">8*_xlfn.PERCENTRANK.EXC($C$2:$C$237,$C138)</f>
        <v>7.896</v>
      </c>
    </row>
    <row r="139" customFormat="false" ht="12.8" hidden="false" customHeight="false" outlineLevel="0" collapsed="false">
      <c r="A139" s="1" t="s">
        <v>145</v>
      </c>
      <c r="B139" s="1" t="n">
        <v>138</v>
      </c>
      <c r="C139" s="2" t="n">
        <v>32.2476620445018</v>
      </c>
      <c r="D139" s="1" t="n">
        <f aca="false">100000/C139</f>
        <v>3101</v>
      </c>
      <c r="E139" s="1" t="n">
        <f aca="false">VLOOKUP(B139,Ranges!$A$1:$B$21,2,1)</f>
        <v>2012</v>
      </c>
      <c r="F139" s="4" t="n">
        <f aca="false">8*_xlfn.PERCENTRANK.EXC($C$2:$C$237,$C139)</f>
        <v>7.832</v>
      </c>
    </row>
    <row r="140" customFormat="false" ht="12.8" hidden="false" customHeight="false" outlineLevel="0" collapsed="false">
      <c r="A140" s="1" t="s">
        <v>146</v>
      </c>
      <c r="B140" s="1" t="n">
        <v>139</v>
      </c>
      <c r="C140" s="2" t="n">
        <v>8.30082178135636</v>
      </c>
      <c r="D140" s="1" t="n">
        <f aca="false">100000/C140</f>
        <v>12047</v>
      </c>
      <c r="E140" s="1" t="n">
        <f aca="false">VLOOKUP(B140,Ranges!$A$1:$B$21,2,1)</f>
        <v>2012</v>
      </c>
      <c r="F140" s="4" t="n">
        <f aca="false">8*_xlfn.PERCENTRANK.EXC($C$2:$C$237,$C140)</f>
        <v>3.136</v>
      </c>
    </row>
    <row r="141" customFormat="false" ht="12.8" hidden="false" customHeight="false" outlineLevel="0" collapsed="false">
      <c r="A141" s="1" t="s">
        <v>147</v>
      </c>
      <c r="B141" s="1" t="n">
        <v>140</v>
      </c>
      <c r="C141" s="2" t="n">
        <v>12.4239035905081</v>
      </c>
      <c r="D141" s="1" t="n">
        <f aca="false">100000/C141</f>
        <v>8049.00000000002</v>
      </c>
      <c r="E141" s="1" t="n">
        <f aca="false">VLOOKUP(B141,Ranges!$A$1:$B$21,2,1)</f>
        <v>2012</v>
      </c>
      <c r="F141" s="4" t="n">
        <f aca="false">8*_xlfn.PERCENTRANK.EXC($C$2:$C$237,$C141)</f>
        <v>5.168</v>
      </c>
    </row>
    <row r="142" customFormat="false" ht="12.8" hidden="false" customHeight="false" outlineLevel="0" collapsed="false">
      <c r="A142" s="1" t="s">
        <v>148</v>
      </c>
      <c r="B142" s="1" t="n">
        <v>141</v>
      </c>
      <c r="C142" s="2" t="n">
        <v>24.5037980887037</v>
      </c>
      <c r="D142" s="1" t="n">
        <f aca="false">100000/C142</f>
        <v>4081.00000000001</v>
      </c>
      <c r="E142" s="1" t="n">
        <f aca="false">VLOOKUP(B142,Ranges!$A$1:$B$21,2,1)</f>
        <v>2013</v>
      </c>
      <c r="F142" s="4" t="n">
        <f aca="false">8*_xlfn.PERCENTRANK.EXC($C$2:$C$237,$C142)</f>
        <v>7.392</v>
      </c>
    </row>
    <row r="143" customFormat="false" ht="12.8" hidden="false" customHeight="false" outlineLevel="0" collapsed="false">
      <c r="A143" s="1" t="s">
        <v>149</v>
      </c>
      <c r="B143" s="1" t="n">
        <v>142</v>
      </c>
      <c r="C143" s="2" t="n">
        <v>25.2079657171666</v>
      </c>
      <c r="D143" s="1" t="n">
        <f aca="false">100000/C143</f>
        <v>3967</v>
      </c>
      <c r="E143" s="1" t="n">
        <f aca="false">VLOOKUP(B143,Ranges!$A$1:$B$21,2,1)</f>
        <v>2013</v>
      </c>
      <c r="F143" s="4" t="n">
        <f aca="false">8*_xlfn.PERCENTRANK.EXC($C$2:$C$237,$C143)</f>
        <v>7.456</v>
      </c>
    </row>
    <row r="144" customFormat="false" ht="12.8" hidden="false" customHeight="false" outlineLevel="0" collapsed="false">
      <c r="A144" s="1" t="s">
        <v>150</v>
      </c>
      <c r="B144" s="1" t="n">
        <v>143</v>
      </c>
      <c r="C144" s="2" t="n">
        <v>22.9621125143513</v>
      </c>
      <c r="D144" s="1" t="n">
        <f aca="false">100000/C144</f>
        <v>4355</v>
      </c>
      <c r="E144" s="1" t="n">
        <f aca="false">VLOOKUP(B144,Ranges!$A$1:$B$21,2,1)</f>
        <v>2013</v>
      </c>
      <c r="F144" s="4" t="n">
        <f aca="false">8*_xlfn.PERCENTRANK.EXC($C$2:$C$237,$C144)</f>
        <v>7.192</v>
      </c>
    </row>
    <row r="145" customFormat="false" ht="12.8" hidden="false" customHeight="false" outlineLevel="0" collapsed="false">
      <c r="A145" s="1" t="s">
        <v>151</v>
      </c>
      <c r="B145" s="1" t="n">
        <v>144</v>
      </c>
      <c r="C145" s="2" t="n">
        <v>19.1607587660471</v>
      </c>
      <c r="D145" s="1" t="n">
        <f aca="false">100000/C145</f>
        <v>5219.00000000001</v>
      </c>
      <c r="E145" s="1" t="n">
        <f aca="false">VLOOKUP(B145,Ranges!$A$1:$B$21,2,1)</f>
        <v>2013</v>
      </c>
      <c r="F145" s="4" t="n">
        <f aca="false">8*_xlfn.PERCENTRANK.EXC($C$2:$C$237,$C145)</f>
        <v>6.856</v>
      </c>
    </row>
    <row r="146" customFormat="false" ht="12.8" hidden="false" customHeight="false" outlineLevel="0" collapsed="false">
      <c r="A146" s="1" t="s">
        <v>152</v>
      </c>
      <c r="B146" s="1" t="n">
        <v>145</v>
      </c>
      <c r="C146" s="2" t="n">
        <v>12.923235978289</v>
      </c>
      <c r="D146" s="1" t="n">
        <f aca="false">100000/C146</f>
        <v>7737.99999999998</v>
      </c>
      <c r="E146" s="1" t="n">
        <f aca="false">VLOOKUP(B146,Ranges!$A$1:$B$21,2,1)</f>
        <v>2013</v>
      </c>
      <c r="F146" s="4" t="n">
        <f aca="false">8*_xlfn.PERCENTRANK.EXC($C$2:$C$237,$C146)</f>
        <v>5.264</v>
      </c>
    </row>
    <row r="147" customFormat="false" ht="12.8" hidden="false" customHeight="false" outlineLevel="0" collapsed="false">
      <c r="A147" s="1" t="s">
        <v>153</v>
      </c>
      <c r="B147" s="1" t="n">
        <v>146</v>
      </c>
      <c r="C147" s="2" t="n">
        <v>12.1521448535667</v>
      </c>
      <c r="D147" s="1" t="n">
        <f aca="false">100000/C147</f>
        <v>8228.99999999997</v>
      </c>
      <c r="E147" s="1" t="n">
        <f aca="false">VLOOKUP(B147,Ranges!$A$1:$B$21,2,1)</f>
        <v>2013</v>
      </c>
      <c r="F147" s="4" t="n">
        <f aca="false">8*_xlfn.PERCENTRANK.EXC($C$2:$C$237,$C147)</f>
        <v>4.992</v>
      </c>
    </row>
    <row r="148" customFormat="false" ht="12.8" hidden="false" customHeight="false" outlineLevel="0" collapsed="false">
      <c r="A148" s="1" t="s">
        <v>154</v>
      </c>
      <c r="B148" s="1" t="n">
        <v>147</v>
      </c>
      <c r="C148" s="2" t="n">
        <v>12.701638511368</v>
      </c>
      <c r="D148" s="1" t="n">
        <f aca="false">100000/C148</f>
        <v>7872.99999999998</v>
      </c>
      <c r="E148" s="1" t="n">
        <f aca="false">VLOOKUP(B148,Ranges!$A$1:$B$21,2,1)</f>
        <v>2013</v>
      </c>
      <c r="F148" s="4" t="n">
        <f aca="false">8*_xlfn.PERCENTRANK.EXC($C$2:$C$237,$C148)</f>
        <v>5.2</v>
      </c>
    </row>
    <row r="149" customFormat="false" ht="12.8" hidden="false" customHeight="false" outlineLevel="0" collapsed="false">
      <c r="A149" s="1" t="s">
        <v>155</v>
      </c>
      <c r="B149" s="1" t="n">
        <v>148</v>
      </c>
      <c r="C149" s="2" t="n">
        <v>26.1164794985636</v>
      </c>
      <c r="D149" s="1" t="n">
        <f aca="false">100000/C149</f>
        <v>3829</v>
      </c>
      <c r="E149" s="1" t="n">
        <f aca="false">VLOOKUP(B149,Ranges!$A$1:$B$21,2,1)</f>
        <v>2013</v>
      </c>
      <c r="F149" s="4" t="n">
        <f aca="false">8*_xlfn.PERCENTRANK.EXC($C$2:$C$237,$C149)</f>
        <v>7.496</v>
      </c>
    </row>
    <row r="150" customFormat="false" ht="12.8" hidden="false" customHeight="false" outlineLevel="0" collapsed="false">
      <c r="A150" s="1" t="s">
        <v>156</v>
      </c>
      <c r="B150" s="1" t="n">
        <v>149</v>
      </c>
      <c r="C150" s="2" t="n">
        <v>17.096939647803</v>
      </c>
      <c r="D150" s="1" t="n">
        <f aca="false">100000/C150</f>
        <v>5849.00000000001</v>
      </c>
      <c r="E150" s="1" t="n">
        <f aca="false">VLOOKUP(B150,Ranges!$A$1:$B$21,2,1)</f>
        <v>2013</v>
      </c>
      <c r="F150" s="4" t="n">
        <f aca="false">8*_xlfn.PERCENTRANK.EXC($C$2:$C$237,$C150)</f>
        <v>6.416</v>
      </c>
    </row>
    <row r="151" customFormat="false" ht="12.8" hidden="false" customHeight="false" outlineLevel="0" collapsed="false">
      <c r="A151" s="1" t="s">
        <v>157</v>
      </c>
      <c r="B151" s="1" t="n">
        <v>150</v>
      </c>
      <c r="C151" s="2" t="n">
        <v>17.1379605826907</v>
      </c>
      <c r="D151" s="1" t="n">
        <f aca="false">100000/C151</f>
        <v>5834.99999999999</v>
      </c>
      <c r="E151" s="1" t="n">
        <f aca="false">VLOOKUP(B151,Ranges!$A$1:$B$21,2,1)</f>
        <v>2013</v>
      </c>
      <c r="F151" s="4" t="n">
        <f aca="false">8*_xlfn.PERCENTRANK.EXC($C$2:$C$237,$C151)</f>
        <v>6.48</v>
      </c>
    </row>
    <row r="152" customFormat="false" ht="12.8" hidden="false" customHeight="false" outlineLevel="0" collapsed="false">
      <c r="A152" s="1" t="s">
        <v>158</v>
      </c>
      <c r="B152" s="1" t="n">
        <v>151</v>
      </c>
      <c r="C152" s="2" t="n">
        <v>11.2422709387296</v>
      </c>
      <c r="D152" s="1" t="n">
        <f aca="false">100000/C152</f>
        <v>8895.00000000002</v>
      </c>
      <c r="E152" s="1" t="n">
        <f aca="false">VLOOKUP(B152,Ranges!$A$1:$B$21,2,1)</f>
        <v>2013</v>
      </c>
      <c r="F152" s="4" t="n">
        <f aca="false">8*_xlfn.PERCENTRANK.EXC($C$2:$C$237,$C152)</f>
        <v>4.76</v>
      </c>
    </row>
    <row r="153" customFormat="false" ht="12.8" hidden="false" customHeight="false" outlineLevel="0" collapsed="false">
      <c r="A153" s="1" t="s">
        <v>159</v>
      </c>
      <c r="B153" s="1" t="n">
        <v>152</v>
      </c>
      <c r="C153" s="2" t="n">
        <v>15.2998776009792</v>
      </c>
      <c r="D153" s="1" t="n">
        <f aca="false">100000/C153</f>
        <v>6536</v>
      </c>
      <c r="E153" s="1" t="n">
        <f aca="false">VLOOKUP(B153,Ranges!$A$1:$B$21,2,1)</f>
        <v>2013</v>
      </c>
      <c r="F153" s="4" t="n">
        <f aca="false">8*_xlfn.PERCENTRANK.EXC($C$2:$C$237,$C153)</f>
        <v>5.808</v>
      </c>
    </row>
    <row r="154" customFormat="false" ht="12.8" hidden="false" customHeight="false" outlineLevel="0" collapsed="false">
      <c r="A154" s="1" t="s">
        <v>160</v>
      </c>
      <c r="B154" s="1" t="n">
        <v>153</v>
      </c>
      <c r="C154" s="2" t="n">
        <v>24.0963855421687</v>
      </c>
      <c r="D154" s="1" t="n">
        <f aca="false">100000/C154</f>
        <v>4150</v>
      </c>
      <c r="E154" s="1" t="n">
        <f aca="false">VLOOKUP(B154,Ranges!$A$1:$B$21,2,1)</f>
        <v>2014</v>
      </c>
      <c r="F154" s="4" t="n">
        <f aca="false">8*_xlfn.PERCENTRANK.EXC($C$2:$C$237,$C154)</f>
        <v>7.36</v>
      </c>
    </row>
    <row r="155" customFormat="false" ht="12.8" hidden="false" customHeight="false" outlineLevel="0" collapsed="false">
      <c r="A155" s="1" t="s">
        <v>161</v>
      </c>
      <c r="B155" s="1" t="n">
        <v>154</v>
      </c>
      <c r="C155" s="2" t="n">
        <v>19.2492781520693</v>
      </c>
      <c r="D155" s="1" t="n">
        <f aca="false">100000/C155</f>
        <v>5195</v>
      </c>
      <c r="E155" s="1" t="n">
        <f aca="false">VLOOKUP(B155,Ranges!$A$1:$B$21,2,1)</f>
        <v>2014</v>
      </c>
      <c r="F155" s="4" t="n">
        <f aca="false">8*_xlfn.PERCENTRANK.EXC($C$2:$C$237,$C155)</f>
        <v>6.888</v>
      </c>
    </row>
    <row r="156" customFormat="false" ht="12.8" hidden="false" customHeight="false" outlineLevel="0" collapsed="false">
      <c r="A156" s="1" t="s">
        <v>162</v>
      </c>
      <c r="B156" s="1" t="n">
        <v>155</v>
      </c>
      <c r="C156" s="2" t="n">
        <v>33.5570469798658</v>
      </c>
      <c r="D156" s="1" t="n">
        <f aca="false">100000/C156</f>
        <v>2980</v>
      </c>
      <c r="E156" s="1" t="n">
        <f aca="false">VLOOKUP(B156,Ranges!$A$1:$B$21,2,1)</f>
        <v>2014</v>
      </c>
      <c r="F156" s="4" t="n">
        <f aca="false">8*_xlfn.PERCENTRANK.EXC($C$2:$C$237,$C156)</f>
        <v>7.864</v>
      </c>
    </row>
    <row r="157" customFormat="false" ht="12.8" hidden="false" customHeight="false" outlineLevel="0" collapsed="false">
      <c r="A157" s="1" t="s">
        <v>163</v>
      </c>
      <c r="B157" s="1" t="n">
        <v>156</v>
      </c>
      <c r="C157" s="2" t="n">
        <v>30.229746070133</v>
      </c>
      <c r="D157" s="1" t="n">
        <f aca="false">100000/C157</f>
        <v>3308</v>
      </c>
      <c r="E157" s="1" t="n">
        <f aca="false">VLOOKUP(B157,Ranges!$A$1:$B$21,2,1)</f>
        <v>2014</v>
      </c>
      <c r="F157" s="4" t="n">
        <f aca="false">8*_xlfn.PERCENTRANK.EXC($C$2:$C$237,$C157)</f>
        <v>7.76</v>
      </c>
    </row>
    <row r="158" customFormat="false" ht="12.8" hidden="false" customHeight="false" outlineLevel="0" collapsed="false">
      <c r="A158" s="1" t="s">
        <v>164</v>
      </c>
      <c r="B158" s="1" t="n">
        <v>157</v>
      </c>
      <c r="C158" s="2" t="n">
        <v>23.3699462491236</v>
      </c>
      <c r="D158" s="1" t="n">
        <f aca="false">100000/C158</f>
        <v>4279</v>
      </c>
      <c r="E158" s="1" t="n">
        <f aca="false">VLOOKUP(B158,Ranges!$A$1:$B$21,2,1)</f>
        <v>2014</v>
      </c>
      <c r="F158" s="4" t="n">
        <f aca="false">8*_xlfn.PERCENTRANK.EXC($C$2:$C$237,$C158)</f>
        <v>7.328</v>
      </c>
    </row>
    <row r="159" customFormat="false" ht="12.8" hidden="false" customHeight="false" outlineLevel="0" collapsed="false">
      <c r="A159" s="1" t="s">
        <v>165</v>
      </c>
      <c r="B159" s="1" t="n">
        <v>158</v>
      </c>
      <c r="C159" s="2" t="n">
        <v>7.94786202511524</v>
      </c>
      <c r="D159" s="1" t="n">
        <f aca="false">100000/C159</f>
        <v>12582</v>
      </c>
      <c r="E159" s="1" t="n">
        <f aca="false">VLOOKUP(B159,Ranges!$A$1:$B$21,2,1)</f>
        <v>2014</v>
      </c>
      <c r="F159" s="4" t="n">
        <f aca="false">8*_xlfn.PERCENTRANK.EXC($C$2:$C$237,$C159)</f>
        <v>2.904</v>
      </c>
    </row>
    <row r="160" customFormat="false" ht="12.8" hidden="false" customHeight="false" outlineLevel="0" collapsed="false">
      <c r="A160" s="1" t="s">
        <v>166</v>
      </c>
      <c r="B160" s="1" t="n">
        <v>159</v>
      </c>
      <c r="C160" s="2" t="n">
        <v>11.1744328975305</v>
      </c>
      <c r="D160" s="1" t="n">
        <f aca="false">100000/C160</f>
        <v>8948.99999999996</v>
      </c>
      <c r="E160" s="1" t="n">
        <f aca="false">VLOOKUP(B160,Ranges!$A$1:$B$21,2,1)</f>
        <v>2014</v>
      </c>
      <c r="F160" s="4" t="n">
        <f aca="false">8*_xlfn.PERCENTRANK.EXC($C$2:$C$237,$C160)</f>
        <v>4.656</v>
      </c>
    </row>
    <row r="161" customFormat="false" ht="12.8" hidden="false" customHeight="false" outlineLevel="0" collapsed="false">
      <c r="A161" s="1" t="s">
        <v>167</v>
      </c>
      <c r="B161" s="1" t="n">
        <v>160</v>
      </c>
      <c r="C161" s="2" t="n">
        <v>16.2364020133138</v>
      </c>
      <c r="D161" s="1" t="n">
        <f aca="false">100000/C161</f>
        <v>6159.00000000002</v>
      </c>
      <c r="E161" s="1" t="n">
        <f aca="false">VLOOKUP(B161,Ranges!$A$1:$B$21,2,1)</f>
        <v>2014</v>
      </c>
      <c r="F161" s="4" t="n">
        <f aca="false">8*_xlfn.PERCENTRANK.EXC($C$2:$C$237,$C161)</f>
        <v>6.072</v>
      </c>
    </row>
    <row r="162" customFormat="false" ht="12.8" hidden="false" customHeight="false" outlineLevel="0" collapsed="false">
      <c r="A162" s="1" t="s">
        <v>168</v>
      </c>
      <c r="B162" s="1" t="n">
        <v>161</v>
      </c>
      <c r="C162" s="2" t="n">
        <v>19.0585096245474</v>
      </c>
      <c r="D162" s="1" t="n">
        <f aca="false">100000/C162</f>
        <v>5246.99999999999</v>
      </c>
      <c r="E162" s="1" t="n">
        <f aca="false">VLOOKUP(B162,Ranges!$A$1:$B$21,2,1)</f>
        <v>2014</v>
      </c>
      <c r="F162" s="4" t="n">
        <f aca="false">8*_xlfn.PERCENTRANK.EXC($C$2:$C$237,$C162)</f>
        <v>6.816</v>
      </c>
    </row>
    <row r="163" customFormat="false" ht="12.8" hidden="false" customHeight="false" outlineLevel="0" collapsed="false">
      <c r="A163" s="1" t="s">
        <v>169</v>
      </c>
      <c r="B163" s="1" t="n">
        <v>162</v>
      </c>
      <c r="C163" s="2" t="n">
        <v>9.36504963476306</v>
      </c>
      <c r="D163" s="1" t="n">
        <f aca="false">100000/C163</f>
        <v>10678</v>
      </c>
      <c r="E163" s="1" t="n">
        <f aca="false">VLOOKUP(B163,Ranges!$A$1:$B$21,2,1)</f>
        <v>2014</v>
      </c>
      <c r="F163" s="4" t="n">
        <f aca="false">8*_xlfn.PERCENTRANK.EXC($C$2:$C$237,$C163)</f>
        <v>3.712</v>
      </c>
    </row>
    <row r="164" customFormat="false" ht="12.8" hidden="false" customHeight="false" outlineLevel="0" collapsed="false">
      <c r="A164" s="1" t="s">
        <v>170</v>
      </c>
      <c r="B164" s="1" t="n">
        <v>163</v>
      </c>
      <c r="C164" s="2" t="n">
        <v>3.05259623309625</v>
      </c>
      <c r="D164" s="1" t="n">
        <f aca="false">100000/C164</f>
        <v>32759</v>
      </c>
      <c r="E164" s="1" t="n">
        <f aca="false">VLOOKUP(B164,Ranges!$A$1:$B$21,2,1)</f>
        <v>2014</v>
      </c>
      <c r="F164" s="4" t="n">
        <f aca="false">8*_xlfn.PERCENTRANK.EXC($C$2:$C$237,$C164)</f>
        <v>0.776</v>
      </c>
    </row>
    <row r="165" customFormat="false" ht="12.8" hidden="false" customHeight="false" outlineLevel="0" collapsed="false">
      <c r="A165" s="1" t="s">
        <v>171</v>
      </c>
      <c r="B165" s="1" t="n">
        <v>164</v>
      </c>
      <c r="C165" s="2" t="n">
        <v>3.75982253637628</v>
      </c>
      <c r="D165" s="1" t="n">
        <f aca="false">100000/C165</f>
        <v>26597</v>
      </c>
      <c r="E165" s="1" t="n">
        <f aca="false">VLOOKUP(B165,Ranges!$A$1:$B$21,2,1)</f>
        <v>2014</v>
      </c>
      <c r="F165" s="4" t="n">
        <f aca="false">8*_xlfn.PERCENTRANK.EXC($C$2:$C$237,$C165)</f>
        <v>1.016</v>
      </c>
    </row>
    <row r="166" customFormat="false" ht="12.8" hidden="false" customHeight="false" outlineLevel="0" collapsed="false">
      <c r="A166" s="1" t="s">
        <v>172</v>
      </c>
      <c r="B166" s="1" t="n">
        <v>165</v>
      </c>
      <c r="C166" s="2" t="n">
        <v>9.70026190707149</v>
      </c>
      <c r="D166" s="1" t="n">
        <f aca="false">100000/C166</f>
        <v>10309</v>
      </c>
      <c r="E166" s="1" t="n">
        <f aca="false">VLOOKUP(B166,Ranges!$A$1:$B$21,2,1)</f>
        <v>2015</v>
      </c>
      <c r="F166" s="4" t="n">
        <f aca="false">8*_xlfn.PERCENTRANK.EXC($C$2:$C$237,$C166)</f>
        <v>3.848</v>
      </c>
    </row>
    <row r="167" customFormat="false" ht="12.8" hidden="false" customHeight="false" outlineLevel="0" collapsed="false">
      <c r="A167" s="1" t="s">
        <v>173</v>
      </c>
      <c r="B167" s="1" t="n">
        <v>166</v>
      </c>
      <c r="C167" s="2" t="n">
        <v>10.5786522796996</v>
      </c>
      <c r="D167" s="1" t="n">
        <f aca="false">100000/C167</f>
        <v>9452.99999999997</v>
      </c>
      <c r="E167" s="1" t="n">
        <f aca="false">VLOOKUP(B167,Ranges!$A$1:$B$21,2,1)</f>
        <v>2015</v>
      </c>
      <c r="F167" s="4" t="n">
        <f aca="false">8*_xlfn.PERCENTRANK.EXC($C$2:$C$237,$C167)</f>
        <v>4.216</v>
      </c>
    </row>
    <row r="168" customFormat="false" ht="12.8" hidden="false" customHeight="false" outlineLevel="0" collapsed="false">
      <c r="A168" s="1" t="s">
        <v>174</v>
      </c>
      <c r="B168" s="1" t="n">
        <v>167</v>
      </c>
      <c r="C168" s="2" t="n">
        <v>14.3041052782148</v>
      </c>
      <c r="D168" s="1" t="n">
        <f aca="false">100000/C168</f>
        <v>6991.00000000002</v>
      </c>
      <c r="E168" s="1" t="n">
        <f aca="false">VLOOKUP(B168,Ranges!$A$1:$B$21,2,1)</f>
        <v>2015</v>
      </c>
      <c r="F168" s="4" t="n">
        <f aca="false">8*_xlfn.PERCENTRANK.EXC($C$2:$C$237,$C168)</f>
        <v>5.536</v>
      </c>
    </row>
    <row r="169" customFormat="false" ht="12.8" hidden="false" customHeight="false" outlineLevel="0" collapsed="false">
      <c r="A169" s="1" t="s">
        <v>175</v>
      </c>
      <c r="B169" s="1" t="n">
        <v>168</v>
      </c>
      <c r="C169" s="2" t="n">
        <v>7.17154331612163</v>
      </c>
      <c r="D169" s="1" t="n">
        <f aca="false">100000/C169</f>
        <v>13944</v>
      </c>
      <c r="E169" s="1" t="n">
        <f aca="false">VLOOKUP(B169,Ranges!$A$1:$B$21,2,1)</f>
        <v>2015</v>
      </c>
      <c r="F169" s="4" t="n">
        <f aca="false">8*_xlfn.PERCENTRANK.EXC($C$2:$C$237,$C169)</f>
        <v>2.568</v>
      </c>
    </row>
    <row r="170" customFormat="false" ht="12.8" hidden="false" customHeight="false" outlineLevel="0" collapsed="false">
      <c r="A170" s="1" t="s">
        <v>176</v>
      </c>
      <c r="B170" s="1" t="n">
        <v>169</v>
      </c>
      <c r="C170" s="2" t="n">
        <v>5.53955240416574</v>
      </c>
      <c r="D170" s="1" t="n">
        <f aca="false">100000/C170</f>
        <v>18052</v>
      </c>
      <c r="E170" s="1" t="n">
        <f aca="false">VLOOKUP(B170,Ranges!$A$1:$B$21,2,1)</f>
        <v>2015</v>
      </c>
      <c r="F170" s="4" t="n">
        <f aca="false">8*_xlfn.PERCENTRANK.EXC($C$2:$C$237,$C170)</f>
        <v>1.96</v>
      </c>
    </row>
    <row r="171" customFormat="false" ht="12.8" hidden="false" customHeight="false" outlineLevel="0" collapsed="false">
      <c r="A171" s="1" t="s">
        <v>177</v>
      </c>
      <c r="B171" s="1" t="n">
        <v>170</v>
      </c>
      <c r="C171" s="2" t="n">
        <v>5.03930659141302</v>
      </c>
      <c r="D171" s="1" t="n">
        <f aca="false">100000/C171</f>
        <v>19844</v>
      </c>
      <c r="E171" s="1" t="n">
        <f aca="false">VLOOKUP(B171,Ranges!$A$1:$B$21,2,1)</f>
        <v>2015</v>
      </c>
      <c r="F171" s="4" t="n">
        <f aca="false">8*_xlfn.PERCENTRANK.EXC($C$2:$C$237,$C171)</f>
        <v>1.656</v>
      </c>
    </row>
    <row r="172" customFormat="false" ht="12.8" hidden="false" customHeight="false" outlineLevel="0" collapsed="false">
      <c r="A172" s="1" t="s">
        <v>178</v>
      </c>
      <c r="B172" s="1" t="n">
        <v>171</v>
      </c>
      <c r="C172" s="2" t="n">
        <v>7.47104968248039</v>
      </c>
      <c r="D172" s="1" t="n">
        <f aca="false">100000/C172</f>
        <v>13385</v>
      </c>
      <c r="E172" s="1" t="n">
        <f aca="false">VLOOKUP(B172,Ranges!$A$1:$B$21,2,1)</f>
        <v>2015</v>
      </c>
      <c r="F172" s="4" t="n">
        <f aca="false">8*_xlfn.PERCENTRANK.EXC($C$2:$C$237,$C172)</f>
        <v>2.664</v>
      </c>
    </row>
    <row r="173" customFormat="false" ht="12.8" hidden="false" customHeight="false" outlineLevel="0" collapsed="false">
      <c r="A173" s="1" t="s">
        <v>179</v>
      </c>
      <c r="B173" s="1" t="n">
        <v>172</v>
      </c>
      <c r="C173" s="2" t="n">
        <v>7.70178681454097</v>
      </c>
      <c r="D173" s="1" t="n">
        <f aca="false">100000/C173</f>
        <v>12984</v>
      </c>
      <c r="E173" s="1" t="n">
        <f aca="false">VLOOKUP(B173,Ranges!$A$1:$B$21,2,1)</f>
        <v>2015</v>
      </c>
      <c r="F173" s="4" t="n">
        <f aca="false">8*_xlfn.PERCENTRANK.EXC($C$2:$C$237,$C173)</f>
        <v>2.8</v>
      </c>
    </row>
    <row r="174" customFormat="false" ht="12.8" hidden="false" customHeight="false" outlineLevel="0" collapsed="false">
      <c r="A174" s="1" t="s">
        <v>180</v>
      </c>
      <c r="B174" s="1" t="n">
        <v>173</v>
      </c>
      <c r="C174" s="2" t="n">
        <v>7.20824623369134</v>
      </c>
      <c r="D174" s="1" t="n">
        <f aca="false">100000/C174</f>
        <v>13873</v>
      </c>
      <c r="E174" s="1" t="n">
        <f aca="false">VLOOKUP(B174,Ranges!$A$1:$B$21,2,1)</f>
        <v>2015</v>
      </c>
      <c r="F174" s="4" t="n">
        <f aca="false">8*_xlfn.PERCENTRANK.EXC($C$2:$C$237,$C174)</f>
        <v>2.6</v>
      </c>
    </row>
    <row r="175" customFormat="false" ht="12.8" hidden="false" customHeight="false" outlineLevel="0" collapsed="false">
      <c r="A175" s="1" t="s">
        <v>181</v>
      </c>
      <c r="B175" s="1" t="n">
        <v>174</v>
      </c>
      <c r="C175" s="2" t="n">
        <v>5.7113484493689</v>
      </c>
      <c r="D175" s="1" t="n">
        <f aca="false">100000/C175</f>
        <v>17509</v>
      </c>
      <c r="E175" s="1" t="n">
        <f aca="false">VLOOKUP(B175,Ranges!$A$1:$B$21,2,1)</f>
        <v>2015</v>
      </c>
      <c r="F175" s="4" t="n">
        <f aca="false">8*_xlfn.PERCENTRANK.EXC($C$2:$C$237,$C175)</f>
        <v>2.128</v>
      </c>
    </row>
    <row r="176" customFormat="false" ht="12.8" hidden="false" customHeight="false" outlineLevel="0" collapsed="false">
      <c r="A176" s="1" t="s">
        <v>182</v>
      </c>
      <c r="B176" s="1" t="n">
        <v>175</v>
      </c>
      <c r="C176" s="2" t="n">
        <v>7.99296618975302</v>
      </c>
      <c r="D176" s="1" t="n">
        <f aca="false">100000/C176</f>
        <v>12511</v>
      </c>
      <c r="E176" s="1" t="n">
        <f aca="false">VLOOKUP(B176,Ranges!$A$1:$B$21,2,1)</f>
        <v>2015</v>
      </c>
      <c r="F176" s="4" t="n">
        <f aca="false">8*_xlfn.PERCENTRANK.EXC($C$2:$C$237,$C176)</f>
        <v>2.936</v>
      </c>
    </row>
    <row r="177" customFormat="false" ht="12.8" hidden="false" customHeight="false" outlineLevel="0" collapsed="false">
      <c r="A177" s="1" t="s">
        <v>183</v>
      </c>
      <c r="B177" s="1" t="n">
        <v>176</v>
      </c>
      <c r="C177" s="2" t="n">
        <v>8.98472596585804</v>
      </c>
      <c r="D177" s="1" t="n">
        <f aca="false">100000/C177</f>
        <v>11130</v>
      </c>
      <c r="E177" s="1" t="n">
        <f aca="false">VLOOKUP(B177,Ranges!$A$1:$B$21,2,1)</f>
        <v>2015</v>
      </c>
      <c r="F177" s="4" t="n">
        <f aca="false">8*_xlfn.PERCENTRANK.EXC($C$2:$C$237,$C177)</f>
        <v>3.608</v>
      </c>
    </row>
    <row r="178" customFormat="false" ht="12.8" hidden="false" customHeight="false" outlineLevel="0" collapsed="false">
      <c r="A178" s="1" t="s">
        <v>184</v>
      </c>
      <c r="B178" s="1" t="n">
        <v>177</v>
      </c>
      <c r="C178" s="2" t="n">
        <v>8.78271561566836</v>
      </c>
      <c r="D178" s="1" t="n">
        <f aca="false">100000/C178</f>
        <v>11386</v>
      </c>
      <c r="E178" s="1" t="n">
        <f aca="false">VLOOKUP(B178,Ranges!$A$1:$B$21,2,1)</f>
        <v>2016</v>
      </c>
      <c r="F178" s="4" t="n">
        <f aca="false">8*_xlfn.PERCENTRANK.EXC($C$2:$C$237,$C178)</f>
        <v>3.44</v>
      </c>
    </row>
    <row r="179" customFormat="false" ht="12.8" hidden="false" customHeight="false" outlineLevel="0" collapsed="false">
      <c r="A179" s="1" t="s">
        <v>185</v>
      </c>
      <c r="B179" s="1" t="n">
        <v>178</v>
      </c>
      <c r="C179" s="2" t="n">
        <v>8.71535645807914</v>
      </c>
      <c r="D179" s="1" t="n">
        <f aca="false">100000/C179</f>
        <v>11474</v>
      </c>
      <c r="E179" s="1" t="n">
        <f aca="false">VLOOKUP(B179,Ranges!$A$1:$B$21,2,1)</f>
        <v>2016</v>
      </c>
      <c r="F179" s="4" t="n">
        <f aca="false">8*_xlfn.PERCENTRANK.EXC($C$2:$C$237,$C179)</f>
        <v>3.376</v>
      </c>
    </row>
    <row r="180" customFormat="false" ht="12.8" hidden="false" customHeight="false" outlineLevel="0" collapsed="false">
      <c r="A180" s="1" t="s">
        <v>186</v>
      </c>
      <c r="B180" s="1" t="n">
        <v>179</v>
      </c>
      <c r="C180" s="2" t="n">
        <v>10.8201687946332</v>
      </c>
      <c r="D180" s="1" t="n">
        <f aca="false">100000/C180</f>
        <v>9242</v>
      </c>
      <c r="E180" s="1" t="n">
        <f aca="false">VLOOKUP(B180,Ranges!$A$1:$B$21,2,1)</f>
        <v>2016</v>
      </c>
      <c r="F180" s="4" t="n">
        <f aca="false">8*_xlfn.PERCENTRANK.EXC($C$2:$C$237,$C180)</f>
        <v>4.352</v>
      </c>
    </row>
    <row r="181" customFormat="false" ht="12.8" hidden="false" customHeight="false" outlineLevel="0" collapsed="false">
      <c r="A181" s="1" t="s">
        <v>187</v>
      </c>
      <c r="B181" s="1" t="n">
        <v>180</v>
      </c>
      <c r="C181" s="2" t="n">
        <v>9.2954080684142</v>
      </c>
      <c r="D181" s="1" t="n">
        <f aca="false">100000/C181</f>
        <v>10758</v>
      </c>
      <c r="E181" s="1" t="n">
        <f aca="false">VLOOKUP(B181,Ranges!$A$1:$B$21,2,1)</f>
        <v>2016</v>
      </c>
      <c r="F181" s="4" t="n">
        <f aca="false">8*_xlfn.PERCENTRANK.EXC($C$2:$C$237,$C181)</f>
        <v>3.68</v>
      </c>
    </row>
    <row r="182" customFormat="false" ht="12.8" hidden="false" customHeight="false" outlineLevel="0" collapsed="false">
      <c r="A182" s="1" t="s">
        <v>188</v>
      </c>
      <c r="B182" s="1" t="n">
        <v>181</v>
      </c>
      <c r="C182" s="2" t="n">
        <v>5.34816557920633</v>
      </c>
      <c r="D182" s="1" t="n">
        <f aca="false">100000/C182</f>
        <v>18698</v>
      </c>
      <c r="E182" s="1" t="n">
        <f aca="false">VLOOKUP(B182,Ranges!$A$1:$B$21,2,1)</f>
        <v>2016</v>
      </c>
      <c r="F182" s="4" t="n">
        <f aca="false">8*_xlfn.PERCENTRANK.EXC($C$2:$C$237,$C182)</f>
        <v>1.824</v>
      </c>
    </row>
    <row r="183" customFormat="false" ht="12.8" hidden="false" customHeight="false" outlineLevel="0" collapsed="false">
      <c r="A183" s="1" t="s">
        <v>189</v>
      </c>
      <c r="B183" s="1" t="n">
        <v>182</v>
      </c>
      <c r="C183" s="2" t="n">
        <v>10.0948919846558</v>
      </c>
      <c r="D183" s="1" t="n">
        <f aca="false">100000/C183</f>
        <v>9905.99999999997</v>
      </c>
      <c r="E183" s="1" t="n">
        <f aca="false">VLOOKUP(B183,Ranges!$A$1:$B$21,2,1)</f>
        <v>2016</v>
      </c>
      <c r="F183" s="4" t="n">
        <f aca="false">8*_xlfn.PERCENTRANK.EXC($C$2:$C$237,$C183)</f>
        <v>4.016</v>
      </c>
    </row>
    <row r="184" customFormat="false" ht="12.8" hidden="false" customHeight="false" outlineLevel="0" collapsed="false">
      <c r="A184" s="1" t="s">
        <v>190</v>
      </c>
      <c r="B184" s="1" t="n">
        <v>183</v>
      </c>
      <c r="C184" s="2" t="n">
        <v>10.1255569056298</v>
      </c>
      <c r="D184" s="1" t="n">
        <f aca="false">100000/C184</f>
        <v>9876.00000000001</v>
      </c>
      <c r="E184" s="1" t="n">
        <f aca="false">VLOOKUP(B184,Ranges!$A$1:$B$21,2,1)</f>
        <v>2016</v>
      </c>
      <c r="F184" s="4" t="n">
        <f aca="false">8*_xlfn.PERCENTRANK.EXC($C$2:$C$237,$C184)</f>
        <v>4.048</v>
      </c>
    </row>
    <row r="185" customFormat="false" ht="12.8" hidden="false" customHeight="false" outlineLevel="0" collapsed="false">
      <c r="A185" s="1" t="s">
        <v>191</v>
      </c>
      <c r="B185" s="1" t="n">
        <v>184</v>
      </c>
      <c r="C185" s="2" t="n">
        <v>8.61697544161999</v>
      </c>
      <c r="D185" s="1" t="n">
        <f aca="false">100000/C185</f>
        <v>11605</v>
      </c>
      <c r="E185" s="1" t="n">
        <f aca="false">VLOOKUP(B185,Ranges!$A$1:$B$21,2,1)</f>
        <v>2016</v>
      </c>
      <c r="F185" s="4" t="n">
        <f aca="false">8*_xlfn.PERCENTRANK.EXC($C$2:$C$237,$C185)</f>
        <v>3.312</v>
      </c>
    </row>
    <row r="186" customFormat="false" ht="12.8" hidden="false" customHeight="false" outlineLevel="0" collapsed="false">
      <c r="A186" s="1" t="s">
        <v>192</v>
      </c>
      <c r="B186" s="1" t="n">
        <v>185</v>
      </c>
      <c r="C186" s="2" t="n">
        <v>13.5574837310195</v>
      </c>
      <c r="D186" s="1" t="n">
        <f aca="false">100000/C186</f>
        <v>7376.00000000001</v>
      </c>
      <c r="E186" s="1" t="n">
        <f aca="false">VLOOKUP(B186,Ranges!$A$1:$B$21,2,1)</f>
        <v>2016</v>
      </c>
      <c r="F186" s="4" t="n">
        <f aca="false">8*_xlfn.PERCENTRANK.EXC($C$2:$C$237,$C186)</f>
        <v>5.4</v>
      </c>
    </row>
    <row r="187" customFormat="false" ht="12.8" hidden="false" customHeight="false" outlineLevel="0" collapsed="false">
      <c r="A187" s="1" t="s">
        <v>193</v>
      </c>
      <c r="B187" s="1" t="n">
        <v>186</v>
      </c>
      <c r="C187" s="2" t="n">
        <v>8.53460783476999</v>
      </c>
      <c r="D187" s="1" t="n">
        <f aca="false">100000/C187</f>
        <v>11717</v>
      </c>
      <c r="E187" s="1" t="n">
        <f aca="false">VLOOKUP(B187,Ranges!$A$1:$B$21,2,1)</f>
        <v>2016</v>
      </c>
      <c r="F187" s="4" t="n">
        <f aca="false">8*_xlfn.PERCENTRANK.EXC($C$2:$C$237,$C187)</f>
        <v>3.272</v>
      </c>
    </row>
    <row r="188" customFormat="false" ht="12.8" hidden="false" customHeight="false" outlineLevel="0" collapsed="false">
      <c r="A188" s="1" t="s">
        <v>194</v>
      </c>
      <c r="B188" s="1" t="n">
        <v>187</v>
      </c>
      <c r="C188" s="2" t="n">
        <v>5.44899738448126</v>
      </c>
      <c r="D188" s="1" t="n">
        <f aca="false">100000/C188</f>
        <v>18352</v>
      </c>
      <c r="E188" s="1" t="n">
        <f aca="false">VLOOKUP(B188,Ranges!$A$1:$B$21,2,1)</f>
        <v>2016</v>
      </c>
      <c r="F188" s="4" t="n">
        <f aca="false">8*_xlfn.PERCENTRANK.EXC($C$2:$C$237,$C188)</f>
        <v>1.928</v>
      </c>
    </row>
    <row r="189" customFormat="false" ht="12.8" hidden="false" customHeight="false" outlineLevel="0" collapsed="false">
      <c r="A189" s="1" t="s">
        <v>195</v>
      </c>
      <c r="B189" s="1" t="n">
        <v>188</v>
      </c>
      <c r="C189" s="2" t="n">
        <v>7.60456273764259</v>
      </c>
      <c r="D189" s="1" t="n">
        <f aca="false">100000/C189</f>
        <v>13150</v>
      </c>
      <c r="E189" s="1" t="n">
        <f aca="false">VLOOKUP(B189,Ranges!$A$1:$B$21,2,1)</f>
        <v>2016</v>
      </c>
      <c r="F189" s="4" t="n">
        <f aca="false">8*_xlfn.PERCENTRANK.EXC($C$2:$C$237,$C189)</f>
        <v>2.768</v>
      </c>
    </row>
    <row r="190" customFormat="false" ht="12.8" hidden="false" customHeight="false" outlineLevel="0" collapsed="false">
      <c r="A190" s="1" t="s">
        <v>196</v>
      </c>
      <c r="B190" s="1" t="n">
        <v>189</v>
      </c>
      <c r="C190" s="2" t="n">
        <v>5.62461330783509</v>
      </c>
      <c r="D190" s="1" t="n">
        <f aca="false">100000/C190</f>
        <v>17779</v>
      </c>
      <c r="E190" s="1" t="n">
        <f aca="false">VLOOKUP(B190,Ranges!$A$1:$B$21,2,1)</f>
        <v>2017</v>
      </c>
      <c r="F190" s="4" t="n">
        <f aca="false">8*_xlfn.PERCENTRANK.EXC($C$2:$C$237,$C190)</f>
        <v>2.024</v>
      </c>
    </row>
    <row r="191" customFormat="false" ht="12.8" hidden="false" customHeight="false" outlineLevel="0" collapsed="false">
      <c r="A191" s="1" t="s">
        <v>197</v>
      </c>
      <c r="B191" s="1" t="n">
        <v>190</v>
      </c>
      <c r="C191" s="2" t="n">
        <v>8.95896792689482</v>
      </c>
      <c r="D191" s="1" t="n">
        <f aca="false">100000/C191</f>
        <v>11162</v>
      </c>
      <c r="E191" s="1" t="n">
        <f aca="false">VLOOKUP(B191,Ranges!$A$1:$B$21,2,1)</f>
        <v>2017</v>
      </c>
      <c r="F191" s="4" t="n">
        <f aca="false">8*_xlfn.PERCENTRANK.EXC($C$2:$C$237,$C191)</f>
        <v>3.576</v>
      </c>
    </row>
    <row r="192" customFormat="false" ht="12.8" hidden="false" customHeight="false" outlineLevel="0" collapsed="false">
      <c r="A192" s="1" t="s">
        <v>198</v>
      </c>
      <c r="B192" s="1" t="n">
        <v>191</v>
      </c>
      <c r="C192" s="2" t="n">
        <v>5.16502246784774</v>
      </c>
      <c r="D192" s="1" t="n">
        <f aca="false">100000/C192</f>
        <v>19361</v>
      </c>
      <c r="E192" s="1" t="n">
        <f aca="false">VLOOKUP(B192,Ranges!$A$1:$B$21,2,1)</f>
        <v>2017</v>
      </c>
      <c r="F192" s="4" t="n">
        <f aca="false">8*_xlfn.PERCENTRANK.EXC($C$2:$C$237,$C192)</f>
        <v>1.688</v>
      </c>
    </row>
    <row r="193" customFormat="false" ht="12.8" hidden="false" customHeight="false" outlineLevel="0" collapsed="false">
      <c r="A193" s="1" t="s">
        <v>199</v>
      </c>
      <c r="B193" s="1" t="n">
        <v>192</v>
      </c>
      <c r="C193" s="2" t="n">
        <v>8.82301041115229</v>
      </c>
      <c r="D193" s="1" t="n">
        <f aca="false">100000/C193</f>
        <v>11334</v>
      </c>
      <c r="E193" s="1" t="n">
        <f aca="false">VLOOKUP(B193,Ranges!$A$1:$B$21,2,1)</f>
        <v>2017</v>
      </c>
      <c r="F193" s="4" t="n">
        <f aca="false">8*_xlfn.PERCENTRANK.EXC($C$2:$C$237,$C193)</f>
        <v>3.48</v>
      </c>
    </row>
    <row r="194" customFormat="false" ht="12.8" hidden="false" customHeight="false" outlineLevel="0" collapsed="false">
      <c r="A194" s="1" t="s">
        <v>200</v>
      </c>
      <c r="B194" s="1" t="n">
        <v>193</v>
      </c>
      <c r="C194" s="2" t="n">
        <v>2.18650923800153</v>
      </c>
      <c r="D194" s="1" t="n">
        <f aca="false">100000/C194</f>
        <v>45735</v>
      </c>
      <c r="E194" s="1" t="n">
        <f aca="false">VLOOKUP(B194,Ranges!$A$1:$B$21,2,1)</f>
        <v>2017</v>
      </c>
      <c r="F194" s="4" t="n">
        <f aca="false">8*_xlfn.PERCENTRANK.EXC($C$2:$C$237,$C194)</f>
        <v>0.4392</v>
      </c>
    </row>
    <row r="195" customFormat="false" ht="12.8" hidden="false" customHeight="false" outlineLevel="0" collapsed="false">
      <c r="A195" s="1" t="s">
        <v>201</v>
      </c>
      <c r="B195" s="1" t="n">
        <v>194</v>
      </c>
      <c r="C195" s="2" t="n">
        <v>2.46414666600956</v>
      </c>
      <c r="D195" s="1" t="n">
        <f aca="false">100000/C195</f>
        <v>40582</v>
      </c>
      <c r="E195" s="1" t="n">
        <f aca="false">VLOOKUP(B195,Ranges!$A$1:$B$21,2,1)</f>
        <v>2017</v>
      </c>
      <c r="F195" s="4" t="n">
        <f aca="false">8*_xlfn.PERCENTRANK.EXC($C$2:$C$237,$C195)</f>
        <v>0.5736</v>
      </c>
    </row>
    <row r="196" customFormat="false" ht="12.8" hidden="false" customHeight="false" outlineLevel="0" collapsed="false">
      <c r="A196" s="1" t="s">
        <v>202</v>
      </c>
      <c r="B196" s="1" t="n">
        <v>195</v>
      </c>
      <c r="C196" s="2" t="n">
        <v>4.05071495118889</v>
      </c>
      <c r="D196" s="1" t="n">
        <f aca="false">100000/C196</f>
        <v>24687</v>
      </c>
      <c r="E196" s="1" t="n">
        <f aca="false">VLOOKUP(B196,Ranges!$A$1:$B$21,2,1)</f>
        <v>2017</v>
      </c>
      <c r="F196" s="4" t="n">
        <f aca="false">8*_xlfn.PERCENTRANK.EXC($C$2:$C$237,$C196)</f>
        <v>1.216</v>
      </c>
    </row>
    <row r="197" customFormat="false" ht="12.8" hidden="false" customHeight="false" outlineLevel="0" collapsed="false">
      <c r="A197" s="1" t="s">
        <v>203</v>
      </c>
      <c r="B197" s="1" t="n">
        <v>196</v>
      </c>
      <c r="C197" s="2" t="n">
        <v>4.38154493274329</v>
      </c>
      <c r="D197" s="1" t="n">
        <f aca="false">100000/C197</f>
        <v>22823</v>
      </c>
      <c r="E197" s="1" t="n">
        <f aca="false">VLOOKUP(B197,Ranges!$A$1:$B$21,2,1)</f>
        <v>2017</v>
      </c>
      <c r="F197" s="4" t="n">
        <f aca="false">8*_xlfn.PERCENTRANK.EXC($C$2:$C$237,$C197)</f>
        <v>1.352</v>
      </c>
    </row>
    <row r="198" customFormat="false" ht="12.8" hidden="false" customHeight="false" outlineLevel="0" collapsed="false">
      <c r="A198" s="1" t="s">
        <v>204</v>
      </c>
      <c r="B198" s="1" t="n">
        <v>197</v>
      </c>
      <c r="C198" s="2" t="n">
        <v>4.96450379784541</v>
      </c>
      <c r="D198" s="1" t="n">
        <f aca="false">100000/C198</f>
        <v>20143</v>
      </c>
      <c r="E198" s="1" t="n">
        <f aca="false">VLOOKUP(B198,Ranges!$A$1:$B$21,2,1)</f>
        <v>2017</v>
      </c>
      <c r="F198" s="4" t="n">
        <f aca="false">8*_xlfn.PERCENTRANK.EXC($C$2:$C$237,$C198)</f>
        <v>1.552</v>
      </c>
    </row>
    <row r="199" customFormat="false" ht="12.8" hidden="false" customHeight="false" outlineLevel="0" collapsed="false">
      <c r="A199" s="1" t="s">
        <v>205</v>
      </c>
      <c r="B199" s="1" t="n">
        <v>198</v>
      </c>
      <c r="C199" s="2" t="n">
        <v>2.02167232734918</v>
      </c>
      <c r="D199" s="1" t="n">
        <f aca="false">100000/C199</f>
        <v>49464.0000000001</v>
      </c>
      <c r="E199" s="1" t="n">
        <f aca="false">VLOOKUP(B199,Ranges!$A$1:$B$21,2,1)</f>
        <v>2017</v>
      </c>
      <c r="F199" s="4" t="n">
        <f aca="false">8*_xlfn.PERCENTRANK.EXC($C$2:$C$237,$C199)</f>
        <v>0.3712</v>
      </c>
    </row>
    <row r="200" customFormat="false" ht="12.8" hidden="false" customHeight="false" outlineLevel="0" collapsed="false">
      <c r="A200" s="1" t="s">
        <v>206</v>
      </c>
      <c r="B200" s="1" t="n">
        <v>199</v>
      </c>
      <c r="C200" s="2" t="n">
        <v>4.11624269366922</v>
      </c>
      <c r="D200" s="1" t="n">
        <f aca="false">100000/C200</f>
        <v>24294</v>
      </c>
      <c r="E200" s="1" t="n">
        <f aca="false">VLOOKUP(B200,Ranges!$A$1:$B$21,2,1)</f>
        <v>2017</v>
      </c>
      <c r="F200" s="4" t="n">
        <f aca="false">8*_xlfn.PERCENTRANK.EXC($C$2:$C$237,$C200)</f>
        <v>1.28</v>
      </c>
    </row>
    <row r="201" customFormat="false" ht="12.8" hidden="false" customHeight="false" outlineLevel="0" collapsed="false">
      <c r="A201" s="1" t="s">
        <v>207</v>
      </c>
      <c r="B201" s="1" t="n">
        <v>200</v>
      </c>
      <c r="C201" s="2" t="n">
        <v>4.00994466276365</v>
      </c>
      <c r="D201" s="1" t="n">
        <f aca="false">100000/C201</f>
        <v>24938</v>
      </c>
      <c r="E201" s="1" t="n">
        <f aca="false">VLOOKUP(B201,Ranges!$A$1:$B$21,2,1)</f>
        <v>2017</v>
      </c>
      <c r="F201" s="4" t="n">
        <f aca="false">8*_xlfn.PERCENTRANK.EXC($C$2:$C$237,$C201)</f>
        <v>1.184</v>
      </c>
    </row>
    <row r="202" customFormat="false" ht="12.8" hidden="false" customHeight="false" outlineLevel="0" collapsed="false">
      <c r="A202" s="1" t="s">
        <v>208</v>
      </c>
      <c r="B202" s="1" t="n">
        <v>201</v>
      </c>
      <c r="C202" s="2" t="n">
        <v>1.73175166681098</v>
      </c>
      <c r="D202" s="1" t="n">
        <f aca="false">100000/C202</f>
        <v>57745</v>
      </c>
      <c r="E202" s="1" t="n">
        <f aca="false">VLOOKUP(B202,Ranges!$A$1:$B$21,2,1)</f>
        <v>2018</v>
      </c>
      <c r="F202" s="4" t="n">
        <f aca="false">8*_xlfn.PERCENTRANK.EXC($C$2:$C$237,$C202)</f>
        <v>0.1352</v>
      </c>
    </row>
    <row r="203" customFormat="false" ht="12.8" hidden="false" customHeight="false" outlineLevel="0" collapsed="false">
      <c r="A203" s="1" t="s">
        <v>209</v>
      </c>
      <c r="B203" s="1" t="n">
        <v>202</v>
      </c>
      <c r="C203" s="2" t="n">
        <v>1.60002560040961</v>
      </c>
      <c r="D203" s="1" t="n">
        <f aca="false">100000/C203</f>
        <v>62498.9999999999</v>
      </c>
      <c r="E203" s="1" t="n">
        <f aca="false">VLOOKUP(B203,Ranges!$A$1:$B$21,2,1)</f>
        <v>2018</v>
      </c>
      <c r="F203" s="4" t="n">
        <f aca="false">8*_xlfn.PERCENTRANK.EXC($C$2:$C$237,$C203)</f>
        <v>0.1016</v>
      </c>
    </row>
    <row r="204" customFormat="false" ht="12.8" hidden="false" customHeight="false" outlineLevel="0" collapsed="false">
      <c r="A204" s="1" t="s">
        <v>210</v>
      </c>
      <c r="B204" s="1" t="n">
        <v>203</v>
      </c>
      <c r="C204" s="2" t="n">
        <v>5.25265258955773</v>
      </c>
      <c r="D204" s="1" t="n">
        <f aca="false">100000/C204</f>
        <v>19038</v>
      </c>
      <c r="E204" s="1" t="n">
        <f aca="false">VLOOKUP(B204,Ranges!$A$1:$B$21,2,1)</f>
        <v>2018</v>
      </c>
      <c r="F204" s="4" t="n">
        <f aca="false">8*_xlfn.PERCENTRANK.EXC($C$2:$C$237,$C204)</f>
        <v>1.792</v>
      </c>
    </row>
    <row r="205" customFormat="false" ht="12.8" hidden="false" customHeight="false" outlineLevel="0" collapsed="false">
      <c r="A205" s="1" t="s">
        <v>211</v>
      </c>
      <c r="B205" s="1" t="n">
        <v>204</v>
      </c>
      <c r="C205" s="2" t="n">
        <v>5.73033064007793</v>
      </c>
      <c r="D205" s="1" t="n">
        <f aca="false">100000/C205</f>
        <v>17451</v>
      </c>
      <c r="E205" s="1" t="n">
        <f aca="false">VLOOKUP(B205,Ranges!$A$1:$B$21,2,1)</f>
        <v>2018</v>
      </c>
      <c r="F205" s="4" t="n">
        <f aca="false">8*_xlfn.PERCENTRANK.EXC($C$2:$C$237,$C205)</f>
        <v>2.16</v>
      </c>
    </row>
    <row r="206" customFormat="false" ht="12.8" hidden="false" customHeight="false" outlineLevel="0" collapsed="false">
      <c r="A206" s="1" t="s">
        <v>212</v>
      </c>
      <c r="B206" s="1" t="n">
        <v>205</v>
      </c>
      <c r="C206" s="2" t="n">
        <v>3.96322130627774</v>
      </c>
      <c r="D206" s="1" t="n">
        <f aca="false">100000/C206</f>
        <v>25232</v>
      </c>
      <c r="E206" s="1" t="n">
        <f aca="false">VLOOKUP(B206,Ranges!$A$1:$B$21,2,1)</f>
        <v>2018</v>
      </c>
      <c r="F206" s="4" t="n">
        <f aca="false">8*_xlfn.PERCENTRANK.EXC($C$2:$C$237,$C206)</f>
        <v>1.144</v>
      </c>
    </row>
    <row r="207" customFormat="false" ht="12.8" hidden="false" customHeight="false" outlineLevel="0" collapsed="false">
      <c r="A207" s="1" t="s">
        <v>213</v>
      </c>
      <c r="B207" s="1" t="n">
        <v>206</v>
      </c>
      <c r="C207" s="2" t="n">
        <v>2.45615758707079</v>
      </c>
      <c r="D207" s="1" t="n">
        <f aca="false">100000/C207</f>
        <v>40713.9999999999</v>
      </c>
      <c r="E207" s="1" t="n">
        <f aca="false">VLOOKUP(B207,Ranges!$A$1:$B$21,2,1)</f>
        <v>2018</v>
      </c>
      <c r="F207" s="4" t="n">
        <f aca="false">8*_xlfn.PERCENTRANK.EXC($C$2:$C$237,$C207)</f>
        <v>0.54</v>
      </c>
    </row>
    <row r="208" customFormat="false" ht="12.8" hidden="false" customHeight="false" outlineLevel="0" collapsed="false">
      <c r="A208" s="1" t="s">
        <v>214</v>
      </c>
      <c r="B208" s="1" t="n">
        <v>207</v>
      </c>
      <c r="C208" s="2" t="n">
        <v>1.80147721131328</v>
      </c>
      <c r="D208" s="1" t="n">
        <f aca="false">100000/C208</f>
        <v>55509.9999999999</v>
      </c>
      <c r="E208" s="1" t="n">
        <f aca="false">VLOOKUP(B208,Ranges!$A$1:$B$21,2,1)</f>
        <v>2018</v>
      </c>
      <c r="F208" s="4" t="n">
        <f aca="false">8*_xlfn.PERCENTRANK.EXC($C$2:$C$237,$C208)</f>
        <v>0.236</v>
      </c>
    </row>
    <row r="209" customFormat="false" ht="12.8" hidden="false" customHeight="false" outlineLevel="0" collapsed="false">
      <c r="A209" s="1" t="s">
        <v>215</v>
      </c>
      <c r="B209" s="1" t="n">
        <v>208</v>
      </c>
      <c r="C209" s="2" t="n">
        <v>1.98322194236757</v>
      </c>
      <c r="D209" s="1" t="n">
        <f aca="false">100000/C209</f>
        <v>50423</v>
      </c>
      <c r="E209" s="1" t="n">
        <f aca="false">VLOOKUP(B209,Ranges!$A$1:$B$21,2,1)</f>
        <v>2018</v>
      </c>
      <c r="F209" s="4" t="n">
        <f aca="false">8*_xlfn.PERCENTRANK.EXC($C$2:$C$237,$C209)</f>
        <v>0.304</v>
      </c>
    </row>
    <row r="210" customFormat="false" ht="12.8" hidden="false" customHeight="false" outlineLevel="0" collapsed="false">
      <c r="A210" s="1" t="s">
        <v>216</v>
      </c>
      <c r="B210" s="1" t="n">
        <v>209</v>
      </c>
      <c r="C210" s="2" t="n">
        <v>3.3238050920694</v>
      </c>
      <c r="D210" s="1" t="n">
        <f aca="false">100000/C210</f>
        <v>30086</v>
      </c>
      <c r="E210" s="1" t="n">
        <f aca="false">VLOOKUP(B210,Ranges!$A$1:$B$21,2,1)</f>
        <v>2018</v>
      </c>
      <c r="F210" s="4" t="n">
        <f aca="false">8*_xlfn.PERCENTRANK.EXC($C$2:$C$237,$C210)</f>
        <v>0.84</v>
      </c>
    </row>
    <row r="211" customFormat="false" ht="12.8" hidden="false" customHeight="false" outlineLevel="0" collapsed="false">
      <c r="A211" s="1" t="s">
        <v>217</v>
      </c>
      <c r="B211" s="1" t="n">
        <v>210</v>
      </c>
      <c r="C211" s="2" t="n">
        <v>6.24258692802297</v>
      </c>
      <c r="D211" s="1" t="n">
        <f aca="false">100000/C211</f>
        <v>16019</v>
      </c>
      <c r="E211" s="1" t="n">
        <f aca="false">VLOOKUP(B211,Ranges!$A$1:$B$21,2,1)</f>
        <v>2018</v>
      </c>
      <c r="F211" s="4" t="n">
        <f aca="false">8*_xlfn.PERCENTRANK.EXC($C$2:$C$237,$C211)</f>
        <v>2.224</v>
      </c>
    </row>
    <row r="212" customFormat="false" ht="12.8" hidden="false" customHeight="false" outlineLevel="0" collapsed="false">
      <c r="A212" s="1" t="s">
        <v>218</v>
      </c>
      <c r="B212" s="1" t="n">
        <v>211</v>
      </c>
      <c r="C212" s="2" t="n">
        <v>4.49822320183528</v>
      </c>
      <c r="D212" s="1" t="n">
        <f aca="false">100000/C212</f>
        <v>22231</v>
      </c>
      <c r="E212" s="1" t="n">
        <f aca="false">VLOOKUP(B212,Ranges!$A$1:$B$21,2,1)</f>
        <v>2018</v>
      </c>
      <c r="F212" s="4" t="n">
        <f aca="false">8*_xlfn.PERCENTRANK.EXC($C$2:$C$237,$C212)</f>
        <v>1.416</v>
      </c>
    </row>
    <row r="213" customFormat="false" ht="12.8" hidden="false" customHeight="false" outlineLevel="0" collapsed="false">
      <c r="A213" s="1" t="s">
        <v>219</v>
      </c>
      <c r="B213" s="1" t="n">
        <v>212</v>
      </c>
      <c r="C213" s="2" t="n">
        <v>15.9948816378759</v>
      </c>
      <c r="D213" s="1" t="n">
        <f aca="false">100000/C213</f>
        <v>6251.99999999999</v>
      </c>
      <c r="E213" s="1" t="n">
        <f aca="false">VLOOKUP(B213,Ranges!$A$1:$B$21,2,1)</f>
        <v>2018</v>
      </c>
      <c r="F213" s="4" t="n">
        <f aca="false">8*_xlfn.PERCENTRANK.EXC($C$2:$C$237,$C213)</f>
        <v>5.976</v>
      </c>
    </row>
    <row r="214" customFormat="false" ht="12.8" hidden="false" customHeight="false" outlineLevel="0" collapsed="false">
      <c r="A214" s="1" t="s">
        <v>220</v>
      </c>
      <c r="B214" s="1" t="n">
        <v>213</v>
      </c>
      <c r="C214" s="2" t="n">
        <v>9.8173964264677</v>
      </c>
      <c r="D214" s="1" t="n">
        <f aca="false">100000/C214</f>
        <v>10186</v>
      </c>
      <c r="E214" s="1" t="n">
        <f aca="false">VLOOKUP(B214,Ranges!$A$1:$B$21,2,1)</f>
        <v>2019</v>
      </c>
      <c r="F214" s="4" t="n">
        <f aca="false">8*_xlfn.PERCENTRANK.EXC($C$2:$C$237,$C214)</f>
        <v>3.912</v>
      </c>
    </row>
    <row r="215" customFormat="false" ht="12.8" hidden="false" customHeight="false" outlineLevel="0" collapsed="false">
      <c r="A215" s="1" t="s">
        <v>221</v>
      </c>
      <c r="B215" s="1" t="n">
        <v>214</v>
      </c>
      <c r="C215" s="2" t="n">
        <v>6.59804697809448</v>
      </c>
      <c r="D215" s="1" t="n">
        <f aca="false">100000/C215</f>
        <v>15156</v>
      </c>
      <c r="E215" s="1" t="n">
        <f aca="false">VLOOKUP(B215,Ranges!$A$1:$B$21,2,1)</f>
        <v>2019</v>
      </c>
      <c r="F215" s="4" t="n">
        <f aca="false">8*_xlfn.PERCENTRANK.EXC($C$2:$C$237,$C215)</f>
        <v>2.264</v>
      </c>
    </row>
    <row r="216" customFormat="false" ht="12.8" hidden="false" customHeight="false" outlineLevel="0" collapsed="false">
      <c r="A216" s="1" t="s">
        <v>222</v>
      </c>
      <c r="B216" s="1" t="n">
        <v>215</v>
      </c>
      <c r="C216" s="2" t="n">
        <v>15.9311773140035</v>
      </c>
      <c r="D216" s="1" t="n">
        <f aca="false">100000/C216</f>
        <v>6277</v>
      </c>
      <c r="E216" s="1" t="n">
        <f aca="false">VLOOKUP(B216,Ranges!$A$1:$B$21,2,1)</f>
        <v>2019</v>
      </c>
      <c r="F216" s="4" t="n">
        <f aca="false">8*_xlfn.PERCENTRANK.EXC($C$2:$C$237,$C216)</f>
        <v>5.944</v>
      </c>
    </row>
    <row r="217" customFormat="false" ht="12.8" hidden="false" customHeight="false" outlineLevel="0" collapsed="false">
      <c r="A217" s="1" t="s">
        <v>223</v>
      </c>
      <c r="B217" s="1" t="n">
        <v>216</v>
      </c>
      <c r="C217" s="2" t="n">
        <v>16.6417041105009</v>
      </c>
      <c r="D217" s="1" t="n">
        <f aca="false">100000/C217</f>
        <v>6009.00000000001</v>
      </c>
      <c r="E217" s="1" t="n">
        <f aca="false">VLOOKUP(B217,Ranges!$A$1:$B$21,2,1)</f>
        <v>2019</v>
      </c>
      <c r="F217" s="4" t="n">
        <f aca="false">8*_xlfn.PERCENTRANK.EXC($C$2:$C$237,$C217)</f>
        <v>6.208</v>
      </c>
    </row>
    <row r="218" customFormat="false" ht="12.8" hidden="false" customHeight="false" outlineLevel="0" collapsed="false">
      <c r="A218" s="1" t="s">
        <v>224</v>
      </c>
      <c r="B218" s="1" t="n">
        <v>217</v>
      </c>
      <c r="C218" s="2" t="n">
        <v>16.0745860794085</v>
      </c>
      <c r="D218" s="1" t="n">
        <f aca="false">100000/C218</f>
        <v>6220.99999999998</v>
      </c>
      <c r="E218" s="1" t="n">
        <f aca="false">VLOOKUP(B218,Ranges!$A$1:$B$21,2,1)</f>
        <v>2019</v>
      </c>
      <c r="F218" s="4" t="n">
        <f aca="false">8*_xlfn.PERCENTRANK.EXC($C$2:$C$237,$C218)</f>
        <v>6.008</v>
      </c>
    </row>
    <row r="219" customFormat="false" ht="12.8" hidden="false" customHeight="false" outlineLevel="0" collapsed="false">
      <c r="A219" s="1" t="s">
        <v>225</v>
      </c>
      <c r="B219" s="1" t="n">
        <v>218</v>
      </c>
      <c r="C219" s="2" t="n">
        <v>7.26744186046512</v>
      </c>
      <c r="D219" s="1" t="n">
        <f aca="false">100000/C219</f>
        <v>13760</v>
      </c>
      <c r="E219" s="1" t="n">
        <f aca="false">VLOOKUP(B219,Ranges!$A$1:$B$21,2,1)</f>
        <v>2019</v>
      </c>
      <c r="F219" s="4" t="n">
        <f aca="false">8*_xlfn.PERCENTRANK.EXC($C$2:$C$237,$C219)</f>
        <v>2.632</v>
      </c>
    </row>
    <row r="220" customFormat="false" ht="12.8" hidden="false" customHeight="false" outlineLevel="0" collapsed="false">
      <c r="A220" s="1" t="s">
        <v>226</v>
      </c>
      <c r="B220" s="1" t="n">
        <v>219</v>
      </c>
      <c r="C220" s="2" t="n">
        <v>5.54538900903898</v>
      </c>
      <c r="D220" s="1" t="n">
        <f aca="false">100000/C220</f>
        <v>18033</v>
      </c>
      <c r="E220" s="1" t="n">
        <f aca="false">VLOOKUP(B220,Ranges!$A$1:$B$21,2,1)</f>
        <v>2019</v>
      </c>
      <c r="F220" s="4" t="n">
        <f aca="false">8*_xlfn.PERCENTRANK.EXC($C$2:$C$237,$C220)</f>
        <v>1.992</v>
      </c>
    </row>
    <row r="221" customFormat="false" ht="12.8" hidden="false" customHeight="false" outlineLevel="0" collapsed="false">
      <c r="A221" s="1" t="s">
        <v>227</v>
      </c>
      <c r="B221" s="1" t="n">
        <v>220</v>
      </c>
      <c r="C221" s="2" t="n">
        <v>5.64812199943519</v>
      </c>
      <c r="D221" s="1" t="n">
        <f aca="false">100000/C221</f>
        <v>17705</v>
      </c>
      <c r="E221" s="1" t="n">
        <f aca="false">VLOOKUP(B221,Ranges!$A$1:$B$21,2,1)</f>
        <v>2019</v>
      </c>
      <c r="F221" s="4" t="n">
        <f aca="false">8*_xlfn.PERCENTRANK.EXC($C$2:$C$237,$C221)</f>
        <v>2.096</v>
      </c>
    </row>
    <row r="222" customFormat="false" ht="12.8" hidden="false" customHeight="false" outlineLevel="0" collapsed="false">
      <c r="A222" s="1" t="s">
        <v>228</v>
      </c>
      <c r="B222" s="1" t="n">
        <v>221</v>
      </c>
      <c r="C222" s="2" t="n">
        <v>7.72857253265322</v>
      </c>
      <c r="D222" s="1" t="n">
        <f aca="false">100000/C222</f>
        <v>12939</v>
      </c>
      <c r="E222" s="1" t="n">
        <f aca="false">VLOOKUP(B222,Ranges!$A$1:$B$21,2,1)</f>
        <v>2019</v>
      </c>
      <c r="F222" s="4" t="n">
        <f aca="false">8*_xlfn.PERCENTRANK.EXC($C$2:$C$237,$C222)</f>
        <v>2.832</v>
      </c>
    </row>
    <row r="223" customFormat="false" ht="12.8" hidden="false" customHeight="false" outlineLevel="0" collapsed="false">
      <c r="A223" s="1" t="s">
        <v>229</v>
      </c>
      <c r="B223" s="1" t="n">
        <v>222</v>
      </c>
      <c r="C223" s="2" t="n">
        <v>8.21760210370614</v>
      </c>
      <c r="D223" s="1" t="n">
        <f aca="false">100000/C223</f>
        <v>12169</v>
      </c>
      <c r="E223" s="1" t="n">
        <f aca="false">VLOOKUP(B223,Ranges!$A$1:$B$21,2,1)</f>
        <v>2019</v>
      </c>
      <c r="F223" s="4" t="n">
        <f aca="false">8*_xlfn.PERCENTRANK.EXC($C$2:$C$237,$C223)</f>
        <v>3.008</v>
      </c>
    </row>
    <row r="224" customFormat="false" ht="12.8" hidden="false" customHeight="false" outlineLevel="0" collapsed="false">
      <c r="A224" s="1" t="s">
        <v>230</v>
      </c>
      <c r="B224" s="1" t="n">
        <v>223</v>
      </c>
      <c r="C224" s="2" t="n">
        <v>5.93190176770673</v>
      </c>
      <c r="D224" s="1" t="n">
        <f aca="false">100000/C224</f>
        <v>16858</v>
      </c>
      <c r="E224" s="1" t="n">
        <f aca="false">VLOOKUP(B224,Ranges!$A$1:$B$21,2,1)</f>
        <v>2019</v>
      </c>
      <c r="F224" s="4" t="n">
        <f aca="false">8*_xlfn.PERCENTRANK.EXC($C$2:$C$237,$C224)</f>
        <v>2.192</v>
      </c>
    </row>
    <row r="225" customFormat="false" ht="12.8" hidden="false" customHeight="false" outlineLevel="0" collapsed="false">
      <c r="A225" s="1" t="s">
        <v>231</v>
      </c>
      <c r="B225" s="1" t="n">
        <v>224</v>
      </c>
      <c r="C225" s="2" t="n">
        <v>11.1086425238836</v>
      </c>
      <c r="D225" s="1" t="n">
        <f aca="false">100000/C225</f>
        <v>9001.99999999999</v>
      </c>
      <c r="E225" s="1" t="n">
        <f aca="false">VLOOKUP(B225,Ranges!$A$1:$B$21,2,1)</f>
        <v>2019</v>
      </c>
      <c r="F225" s="4" t="n">
        <f aca="false">8*_xlfn.PERCENTRANK.EXC($C$2:$C$237,$C225)</f>
        <v>4.56</v>
      </c>
    </row>
    <row r="226" customFormat="false" ht="12.8" hidden="false" customHeight="false" outlineLevel="0" collapsed="false">
      <c r="A226" s="1" t="s">
        <v>232</v>
      </c>
      <c r="B226" s="1" t="n">
        <v>225</v>
      </c>
      <c r="C226" s="2" t="n">
        <v>3.61742150195341</v>
      </c>
      <c r="D226" s="1" t="n">
        <f aca="false">100000/C226</f>
        <v>27644</v>
      </c>
      <c r="E226" s="1" t="n">
        <f aca="false">VLOOKUP(B226,Ranges!$A$1:$B$21,2,1)</f>
        <v>2020</v>
      </c>
      <c r="F226" s="4" t="n">
        <f aca="false">8*_xlfn.PERCENTRANK.EXC($C$2:$C$237,$C226)</f>
        <v>0.976</v>
      </c>
    </row>
    <row r="227" customFormat="false" ht="12.8" hidden="false" customHeight="false" outlineLevel="0" collapsed="false">
      <c r="A227" s="1" t="s">
        <v>233</v>
      </c>
      <c r="B227" s="1" t="n">
        <v>226</v>
      </c>
      <c r="C227" s="2" t="n">
        <v>12.3808344682432</v>
      </c>
      <c r="D227" s="1" t="n">
        <f aca="false">100000/C227</f>
        <v>8076.99999999997</v>
      </c>
      <c r="E227" s="1" t="n">
        <f aca="false">VLOOKUP(B227,Ranges!$A$1:$B$21,2,1)</f>
        <v>2020</v>
      </c>
      <c r="F227" s="4" t="n">
        <f aca="false">8*_xlfn.PERCENTRANK.EXC($C$2:$C$237,$C227)</f>
        <v>5.128</v>
      </c>
    </row>
    <row r="228" customFormat="false" ht="12.8" hidden="false" customHeight="false" outlineLevel="0" collapsed="false">
      <c r="A228" s="1" t="s">
        <v>234</v>
      </c>
      <c r="B228" s="1" t="n">
        <v>227</v>
      </c>
      <c r="C228" s="2" t="n">
        <v>10.7227107012653</v>
      </c>
      <c r="D228" s="1" t="n">
        <f aca="false">100000/C228</f>
        <v>9325.99999999998</v>
      </c>
      <c r="E228" s="1" t="n">
        <f aca="false">VLOOKUP(B228,Ranges!$A$1:$B$21,2,1)</f>
        <v>2020</v>
      </c>
      <c r="F228" s="4" t="n">
        <f aca="false">8*_xlfn.PERCENTRANK.EXC($C$2:$C$237,$C228)</f>
        <v>4.288</v>
      </c>
    </row>
    <row r="229" customFormat="false" ht="12.8" hidden="false" customHeight="false" outlineLevel="0" collapsed="false">
      <c r="A229" s="1" t="s">
        <v>235</v>
      </c>
      <c r="B229" s="1" t="n">
        <v>228</v>
      </c>
      <c r="C229" s="2" t="n">
        <v>7.49175906502847</v>
      </c>
      <c r="D229" s="1" t="n">
        <f aca="false">100000/C229</f>
        <v>13348</v>
      </c>
      <c r="E229" s="1" t="n">
        <f aca="false">VLOOKUP(B229,Ranges!$A$1:$B$21,2,1)</f>
        <v>2020</v>
      </c>
      <c r="F229" s="4" t="n">
        <f aca="false">8*_xlfn.PERCENTRANK.EXC($C$2:$C$237,$C229)</f>
        <v>2.704</v>
      </c>
    </row>
    <row r="230" customFormat="false" ht="12.8" hidden="false" customHeight="false" outlineLevel="0" collapsed="false">
      <c r="A230" s="1" t="s">
        <v>236</v>
      </c>
      <c r="B230" s="1" t="n">
        <v>229</v>
      </c>
      <c r="C230" s="2" t="n">
        <v>15.7059839798963</v>
      </c>
      <c r="D230" s="1" t="n">
        <f aca="false">100000/C230</f>
        <v>6367.00000000002</v>
      </c>
      <c r="E230" s="1" t="n">
        <f aca="false">VLOOKUP(B230,Ranges!$A$1:$B$21,2,1)</f>
        <v>2020</v>
      </c>
      <c r="F230" s="4" t="n">
        <f aca="false">8*_xlfn.PERCENTRANK.EXC($C$2:$C$237,$C230)</f>
        <v>5.904</v>
      </c>
    </row>
    <row r="231" customFormat="false" ht="12.8" hidden="false" customHeight="false" outlineLevel="0" collapsed="false">
      <c r="A231" s="1" t="s">
        <v>237</v>
      </c>
      <c r="B231" s="1" t="n">
        <v>230</v>
      </c>
      <c r="C231" s="2" t="n">
        <v>8.82768361581921</v>
      </c>
      <c r="D231" s="1" t="n">
        <f aca="false">100000/C231</f>
        <v>11328</v>
      </c>
      <c r="E231" s="1" t="n">
        <f aca="false">VLOOKUP(B231,Ranges!$A$1:$B$21,2,1)</f>
        <v>2020</v>
      </c>
      <c r="F231" s="4" t="n">
        <f aca="false">8*_xlfn.PERCENTRANK.EXC($C$2:$C$237,$C231)</f>
        <v>3.512</v>
      </c>
    </row>
    <row r="232" customFormat="false" ht="12.8" hidden="false" customHeight="false" outlineLevel="0" collapsed="false">
      <c r="A232" s="1" t="s">
        <v>238</v>
      </c>
      <c r="B232" s="1" t="n">
        <v>231</v>
      </c>
      <c r="C232" s="2" t="n">
        <v>6.7208817796895</v>
      </c>
      <c r="D232" s="1" t="n">
        <f aca="false">100000/C232</f>
        <v>14879</v>
      </c>
      <c r="E232" s="1" t="n">
        <f aca="false">VLOOKUP(B232,Ranges!$A$1:$B$21,2,1)</f>
        <v>2020</v>
      </c>
      <c r="F232" s="4" t="n">
        <f aca="false">8*_xlfn.PERCENTRANK.EXC($C$2:$C$237,$C232)</f>
        <v>2.296</v>
      </c>
    </row>
    <row r="233" customFormat="false" ht="12.8" hidden="false" customHeight="false" outlineLevel="0" collapsed="false">
      <c r="A233" s="1" t="s">
        <v>239</v>
      </c>
      <c r="B233" s="1" t="n">
        <v>232</v>
      </c>
      <c r="C233" s="2" t="n">
        <v>28.5795941697628</v>
      </c>
      <c r="D233" s="1" t="n">
        <f aca="false">100000/C233</f>
        <v>3499</v>
      </c>
      <c r="E233" s="1" t="n">
        <f aca="false">VLOOKUP(B233,Ranges!$A$1:$B$21,2,1)</f>
        <v>2020</v>
      </c>
      <c r="F233" s="4" t="n">
        <f aca="false">8*_xlfn.PERCENTRANK.EXC($C$2:$C$237,$C233)</f>
        <v>7.664</v>
      </c>
    </row>
    <row r="234" customFormat="false" ht="12.8" hidden="false" customHeight="false" outlineLevel="0" collapsed="false">
      <c r="A234" s="1" t="s">
        <v>240</v>
      </c>
      <c r="B234" s="1" t="n">
        <v>233</v>
      </c>
      <c r="C234" s="2" t="n">
        <v>11.953143676787</v>
      </c>
      <c r="D234" s="1" t="n">
        <f aca="false">100000/C234</f>
        <v>8366</v>
      </c>
      <c r="E234" s="1" t="n">
        <f aca="false">VLOOKUP(B234,Ranges!$A$1:$B$21,2,1)</f>
        <v>2020</v>
      </c>
      <c r="F234" s="4" t="n">
        <f aca="false">8*_xlfn.PERCENTRANK.EXC($C$2:$C$237,$C234)</f>
        <v>4.928</v>
      </c>
    </row>
    <row r="235" customFormat="false" ht="12.8" hidden="false" customHeight="false" outlineLevel="0" collapsed="false">
      <c r="A235" s="1" t="s">
        <v>241</v>
      </c>
      <c r="B235" s="1" t="n">
        <v>234</v>
      </c>
      <c r="C235" s="2" t="n">
        <v>12.3198225945546</v>
      </c>
      <c r="D235" s="1" t="n">
        <f aca="false">100000/C235</f>
        <v>8117.00000000003</v>
      </c>
      <c r="E235" s="1" t="n">
        <f aca="false">VLOOKUP(B235,Ranges!$A$1:$B$21,2,1)</f>
        <v>2020</v>
      </c>
      <c r="F235" s="4" t="n">
        <f aca="false">8*_xlfn.PERCENTRANK.EXC($C$2:$C$237,$C235)</f>
        <v>5.064</v>
      </c>
    </row>
    <row r="236" customFormat="false" ht="12.8" hidden="false" customHeight="false" outlineLevel="0" collapsed="false">
      <c r="A236" s="1" t="s">
        <v>242</v>
      </c>
      <c r="B236" s="1" t="n">
        <v>235</v>
      </c>
      <c r="C236" s="2" t="n">
        <v>9.43307235166494</v>
      </c>
      <c r="D236" s="1" t="n">
        <f aca="false">100000/C236</f>
        <v>10601</v>
      </c>
      <c r="E236" s="1" t="n">
        <f aca="false">VLOOKUP(B236,Ranges!$A$1:$B$21,2,1)</f>
        <v>2020</v>
      </c>
      <c r="F236" s="4" t="n">
        <f aca="false">8*_xlfn.PERCENTRANK.EXC($C$2:$C$237,$C236)</f>
        <v>3.784</v>
      </c>
    </row>
    <row r="237" customFormat="false" ht="12.8" hidden="false" customHeight="false" outlineLevel="0" collapsed="false">
      <c r="A237" s="1" t="s">
        <v>243</v>
      </c>
      <c r="B237" s="1" t="n">
        <v>236</v>
      </c>
      <c r="C237" s="2" t="n">
        <v>10.0150225338007</v>
      </c>
      <c r="D237" s="1" t="n">
        <f aca="false">100000/C237</f>
        <v>9985</v>
      </c>
      <c r="E237" s="1" t="n">
        <f aca="false">VLOOKUP(B237,Ranges!$A$1:$B$21,2,1)</f>
        <v>2020</v>
      </c>
      <c r="F237" s="4" t="n">
        <f aca="false">8*_xlfn.PERCENTRANK.EXC($C$2:$C$237,$C237)</f>
        <v>3.984</v>
      </c>
    </row>
  </sheetData>
  <autoFilter ref="A1:F237"/>
  <conditionalFormatting sqref="F2:F237">
    <cfRule type="colorScale" priority="2">
      <colorScale>
        <cfvo type="min" val="0"/>
        <cfvo type="percentile" val="50"/>
        <cfvo type="max" val="0"/>
        <color rgb="FFFF0000"/>
        <color rgb="FFBF819E"/>
        <color rgb="FFDEE6EF"/>
      </colorScale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&amp;C&amp;"Tinos,Regular"&amp;12&amp;A</oddHeader>
    <oddFooter>&amp;C&amp;"Tinos,Regular"&amp;12Page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456</TotalTime>
  <Application>LibreOffice/6.4.7.2$Linux_X86_64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2020-12-26T11:24:10Z</dcterms:created>
  <dc:creator/>
  <dc:description/>
  <dc:language>en-US</dc:language>
  <cp:lastModifiedBy/>
  <dcterms:modified xsi:type="dcterms:W3CDTF">2020-12-27T02:28:29Z</dcterms:modified>
  <cp:revision>6</cp:revision>
  <dc:subject/>
  <dc:title/>
</cp:coreProperties>
</file>